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<sst xmlns="http://schemas.openxmlformats.org/spreadsheetml/2006/main" count="157">
  <si>
    <r>
      <rPr>
        <b/>
        <sz val="12"/>
        <rFont val="宋体"/>
        <charset val="134"/>
      </rPr>
      <t>2017-2018学年第一学期</t>
    </r>
    <r>
      <rPr>
        <b/>
        <u/>
        <sz val="12"/>
        <rFont val="宋体"/>
        <charset val="134"/>
      </rPr>
      <t xml:space="preserve">    材料    </t>
    </r>
    <r>
      <rPr>
        <b/>
        <sz val="12"/>
        <rFont val="宋体"/>
        <charset val="134"/>
      </rPr>
      <t>学院2017级研究生综合测评量化表（学术学位研究生人数</t>
    </r>
    <r>
      <rPr>
        <b/>
        <u/>
        <sz val="12"/>
        <rFont val="宋体"/>
        <charset val="134"/>
      </rPr>
      <t xml:space="preserve">    20   </t>
    </r>
    <r>
      <rPr>
        <b/>
        <sz val="12"/>
        <rFont val="宋体"/>
        <charset val="134"/>
      </rPr>
      <t>）</t>
    </r>
  </si>
  <si>
    <t>学号</t>
  </si>
  <si>
    <t>姓名</t>
  </si>
  <si>
    <t>班级</t>
  </si>
  <si>
    <t>导师</t>
  </si>
  <si>
    <t>综合表现（20分）</t>
  </si>
  <si>
    <t>导师测评
（20分）</t>
  </si>
  <si>
    <t>公益活动
（10分）</t>
  </si>
  <si>
    <t>公益活动
加分原因</t>
  </si>
  <si>
    <t>主观总分</t>
  </si>
  <si>
    <t>学业科研业绩（50分）</t>
  </si>
  <si>
    <t>英语水平</t>
  </si>
  <si>
    <t>总分</t>
  </si>
  <si>
    <t>排名</t>
  </si>
  <si>
    <t>推荐等级</t>
  </si>
  <si>
    <t>班主任测评</t>
  </si>
  <si>
    <t>学生测评</t>
  </si>
  <si>
    <t>GPA成绩</t>
  </si>
  <si>
    <t>折算分</t>
  </si>
  <si>
    <t>S1705080515</t>
  </si>
  <si>
    <t>杨秀茹</t>
  </si>
  <si>
    <t>17材料研</t>
  </si>
  <si>
    <t>陈智</t>
  </si>
  <si>
    <t>1.5（班委优秀）                        0.2（寝室家装比赛参与奖）</t>
  </si>
  <si>
    <t>特等</t>
  </si>
  <si>
    <t>S1705080504</t>
  </si>
  <si>
    <t>林佳</t>
  </si>
  <si>
    <t>史宏声</t>
  </si>
  <si>
    <t>0.2（寝室家装比赛参与奖）</t>
  </si>
  <si>
    <t>一等</t>
  </si>
  <si>
    <t>S1705080511</t>
  </si>
  <si>
    <t>夏洁楠</t>
  </si>
  <si>
    <t>雷磊</t>
  </si>
  <si>
    <t>S1705080507</t>
  </si>
  <si>
    <t>任广宇</t>
  </si>
  <si>
    <t>黄飞飞</t>
  </si>
  <si>
    <t>2（院研究生会优秀）</t>
  </si>
  <si>
    <t>S1705080520</t>
  </si>
  <si>
    <t>周凌峰</t>
  </si>
  <si>
    <t>徐时清</t>
  </si>
  <si>
    <t>1.5（院研究生会良好）
0.5（趣味运动会第六名）       
-1（C级寝室1次）</t>
  </si>
  <si>
    <t>S1705080503</t>
  </si>
  <si>
    <t>李婷</t>
  </si>
  <si>
    <t>范美强</t>
  </si>
  <si>
    <t>1.5（院研究生会良好）
0.2（寝室家装比赛参与奖）</t>
  </si>
  <si>
    <t>S1705080508</t>
  </si>
  <si>
    <t>荣文倩</t>
  </si>
  <si>
    <t>葛洪良
张朋越</t>
  </si>
  <si>
    <t>S1705080512</t>
  </si>
  <si>
    <t>谢文青</t>
  </si>
  <si>
    <t>张军杰</t>
  </si>
  <si>
    <t>1.5（院研究生会良好）</t>
  </si>
  <si>
    <t>S1705080509</t>
  </si>
  <si>
    <t>唐文华</t>
  </si>
  <si>
    <t>田颖</t>
  </si>
  <si>
    <t>二等</t>
  </si>
  <si>
    <t>S1705080513</t>
  </si>
  <si>
    <t>许振霞</t>
  </si>
  <si>
    <t>黄岳祥</t>
  </si>
  <si>
    <t>S1705080514</t>
  </si>
  <si>
    <t>颜礼进</t>
  </si>
  <si>
    <t>牛棱渊</t>
  </si>
  <si>
    <t>1.5（班委优秀）                         -1（C级寝室1次）</t>
  </si>
  <si>
    <t>S1705080518</t>
  </si>
  <si>
    <t>张卉</t>
  </si>
  <si>
    <t>赵士龙</t>
  </si>
  <si>
    <t>1.5（院研究生会良好）                  0.2（寝室家装比赛参与奖）</t>
  </si>
  <si>
    <t>S1705080505</t>
  </si>
  <si>
    <t>龙华</t>
  </si>
  <si>
    <t>孙丽侠</t>
  </si>
  <si>
    <t>S1705080510</t>
  </si>
  <si>
    <t>吴铭</t>
  </si>
  <si>
    <t>邓德刚</t>
  </si>
  <si>
    <t>1.5（院研究生会良好）                 0.2（寝室家装比赛参与奖）</t>
  </si>
  <si>
    <t>S1705080516</t>
  </si>
  <si>
    <t>俞鑫</t>
  </si>
  <si>
    <t>沈杭燕</t>
  </si>
  <si>
    <t>-1（C级寝室1次）</t>
  </si>
  <si>
    <t>S1705080517</t>
  </si>
  <si>
    <t>张迪</t>
  </si>
  <si>
    <t>S1705080502</t>
  </si>
  <si>
    <t>崔洪基</t>
  </si>
  <si>
    <t>洪波</t>
  </si>
  <si>
    <t>-2（C级寝室2次）</t>
  </si>
  <si>
    <t>S1705080506</t>
  </si>
  <si>
    <t>毛威</t>
  </si>
  <si>
    <t>S1705080501</t>
  </si>
  <si>
    <t>陈慧东</t>
  </si>
  <si>
    <t>王新庆</t>
  </si>
  <si>
    <r>
      <rPr>
        <b/>
        <sz val="12"/>
        <rFont val="宋体"/>
        <charset val="134"/>
      </rPr>
      <t>2017-2018学年第一学期</t>
    </r>
    <r>
      <rPr>
        <b/>
        <u/>
        <sz val="12"/>
        <rFont val="宋体"/>
        <charset val="134"/>
      </rPr>
      <t xml:space="preserve">   材料   </t>
    </r>
    <r>
      <rPr>
        <b/>
        <sz val="12"/>
        <rFont val="宋体"/>
        <charset val="134"/>
      </rPr>
      <t>学院2017级研究生综合测评量化表（专业学位研究生人数</t>
    </r>
    <r>
      <rPr>
        <b/>
        <u/>
        <sz val="12"/>
        <rFont val="宋体"/>
        <charset val="134"/>
      </rPr>
      <t xml:space="preserve">   22    </t>
    </r>
    <r>
      <rPr>
        <b/>
        <sz val="12"/>
        <rFont val="宋体"/>
        <charset val="134"/>
      </rPr>
      <t>）</t>
    </r>
  </si>
  <si>
    <t>P1705085217</t>
  </si>
  <si>
    <t>王砚泽</t>
  </si>
  <si>
    <t>陈达</t>
  </si>
  <si>
    <t>1.5（院研究生会良好）
0.5（趣味运动会第六名）</t>
  </si>
  <si>
    <t>P1705085207</t>
  </si>
  <si>
    <t>李灵惠</t>
  </si>
  <si>
    <t>秦来顺</t>
  </si>
  <si>
    <t>0.5（寝室家装比赛二等奖）
0.5（趣味运动会第六名）      
1.5（院研究生会良好）</t>
  </si>
  <si>
    <t>P1705085203</t>
  </si>
  <si>
    <t>戴晓茹</t>
  </si>
  <si>
    <t>P1705085214</t>
  </si>
  <si>
    <t>孙一鸣</t>
  </si>
  <si>
    <t>李冬云</t>
  </si>
  <si>
    <t>0.5（趣味运动会第六名）</t>
  </si>
  <si>
    <t>P1705085213</t>
  </si>
  <si>
    <t>钱笑笑</t>
  </si>
  <si>
    <t>范美强
陈智</t>
  </si>
  <si>
    <t>0.5（寝室家装比赛二等奖）
0.5（趣味运动会第六名）</t>
  </si>
  <si>
    <t>P1705085210</t>
  </si>
  <si>
    <t>龙朋铭</t>
  </si>
  <si>
    <t>江莉</t>
  </si>
  <si>
    <t>P1705085219</t>
  </si>
  <si>
    <t>吴育洁</t>
  </si>
  <si>
    <t>宫银燕</t>
  </si>
  <si>
    <t>P1705085212</t>
  </si>
  <si>
    <t>彭宇涛</t>
  </si>
  <si>
    <t>刘薇</t>
  </si>
  <si>
    <t>1.5（支部书记优秀）
0.5（趣味运动会第六名）</t>
  </si>
  <si>
    <t>P1705085216</t>
  </si>
  <si>
    <t>王丹丹</t>
  </si>
  <si>
    <t>柴文祥</t>
  </si>
  <si>
    <t>P1705085215</t>
  </si>
  <si>
    <t>汤惠睫</t>
  </si>
  <si>
    <t>金顶峰</t>
  </si>
  <si>
    <t>P1705085202</t>
  </si>
  <si>
    <t>程戎</t>
  </si>
  <si>
    <t>葛洪良
颜冲</t>
  </si>
  <si>
    <t>P1705085206</t>
  </si>
  <si>
    <t>李进婷</t>
  </si>
  <si>
    <t>吴琼</t>
  </si>
  <si>
    <t>P1705085220</t>
  </si>
  <si>
    <t>许凌亮</t>
  </si>
  <si>
    <t>P1705085211</t>
  </si>
  <si>
    <t>潘二</t>
  </si>
  <si>
    <t>P1705085204</t>
  </si>
  <si>
    <t>韩新</t>
  </si>
  <si>
    <t>李正法</t>
  </si>
  <si>
    <t>P1705085222</t>
  </si>
  <si>
    <t>周珺</t>
  </si>
  <si>
    <t>王焕平</t>
  </si>
  <si>
    <t>P1705085209</t>
  </si>
  <si>
    <t>刘鑫</t>
  </si>
  <si>
    <t>雷若珊</t>
  </si>
  <si>
    <t>P1705085205</t>
  </si>
  <si>
    <t>吉天驰</t>
  </si>
  <si>
    <t>-3（违章电器1次）</t>
  </si>
  <si>
    <t>P1705085218</t>
  </si>
  <si>
    <t>王政</t>
  </si>
  <si>
    <t>P1705085208</t>
  </si>
  <si>
    <t>李壮</t>
  </si>
  <si>
    <t>张晶晶</t>
  </si>
  <si>
    <t>P1705085221</t>
  </si>
  <si>
    <t>于世彦</t>
  </si>
  <si>
    <t>彭晓领</t>
  </si>
  <si>
    <t>P1705085201</t>
  </si>
  <si>
    <t>曹晓</t>
  </si>
  <si>
    <t>张朋越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</si>
</sst>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25" fillId="9" borderId="14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/>
    <xf numFmtId="0" fontId="15" fillId="17" borderId="0" applyNumberFormat="0" applyBorder="0" applyAlignment="0" applyProtection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2" xfId="48" applyFont="1" applyBorder="1" applyAlignment="1">
      <alignment horizontal="center" vertical="center" wrapText="1"/>
    </xf>
    <xf numFmtId="49" fontId="3" fillId="0" borderId="1" xfId="48" applyNumberFormat="1" applyFont="1" applyBorder="1" applyAlignment="1">
      <alignment horizontal="center" vertical="center" wrapText="1"/>
    </xf>
    <xf numFmtId="49" fontId="4" fillId="0" borderId="1" xfId="48" applyNumberFormat="1" applyFont="1" applyBorder="1" applyAlignment="1">
      <alignment horizontal="center" vertical="center" wrapText="1"/>
    </xf>
    <xf numFmtId="49" fontId="4" fillId="0" borderId="3" xfId="48" applyNumberFormat="1" applyFont="1" applyBorder="1" applyAlignment="1">
      <alignment horizontal="center" vertical="center" wrapText="1"/>
    </xf>
    <xf numFmtId="49" fontId="4" fillId="0" borderId="4" xfId="48" applyNumberFormat="1" applyFont="1" applyBorder="1" applyAlignment="1">
      <alignment horizontal="center" vertical="center" wrapText="1"/>
    </xf>
    <xf numFmtId="0" fontId="4" fillId="0" borderId="5" xfId="50" applyNumberFormat="1" applyFont="1" applyBorder="1" applyAlignment="1">
      <alignment horizontal="center" vertical="center" wrapText="1"/>
    </xf>
    <xf numFmtId="49" fontId="4" fillId="0" borderId="5" xfId="48" applyNumberFormat="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6" xfId="50" applyNumberFormat="1" applyFont="1" applyBorder="1" applyAlignment="1">
      <alignment horizontal="center" vertical="center" wrapText="1"/>
    </xf>
    <xf numFmtId="49" fontId="4" fillId="0" borderId="6" xfId="48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2" fillId="0" borderId="2" xfId="48" applyNumberFormat="1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177" fontId="4" fillId="0" borderId="5" xfId="48" applyNumberFormat="1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176" fontId="4" fillId="0" borderId="1" xfId="48" applyNumberFormat="1" applyFont="1" applyBorder="1" applyAlignment="1">
      <alignment horizontal="center" vertical="center" wrapText="1"/>
    </xf>
    <xf numFmtId="177" fontId="4" fillId="0" borderId="6" xfId="48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" fillId="0" borderId="1" xfId="5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05信算12" xfId="48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abSelected="1" zoomScale="85" zoomScaleNormal="85" workbookViewId="0">
      <pane ySplit="3" topLeftCell="A22" activePane="bottomLeft" state="frozen"/>
      <selection/>
      <selection pane="bottomLeft" activeCell="A23" sqref="$A23:$XFD23"/>
    </sheetView>
  </sheetViews>
  <sheetFormatPr defaultColWidth="9" defaultRowHeight="27" customHeight="1"/>
  <cols>
    <col min="1" max="1" width="13.125" style="3" customWidth="1"/>
    <col min="2" max="8" width="9" style="3"/>
    <col min="9" max="9" width="29.625" style="3" customWidth="1"/>
    <col min="10" max="11" width="9" style="3"/>
    <col min="12" max="12" width="12.625" style="3"/>
    <col min="13" max="14" width="9" style="3"/>
    <col min="15" max="15" width="7.625" style="4" customWidth="1"/>
    <col min="16" max="16" width="7.625" style="3" customWidth="1"/>
    <col min="17" max="16384" width="9" style="3"/>
  </cols>
  <sheetData>
    <row r="1" ht="30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8"/>
      <c r="P1" s="5"/>
      <c r="Q1" s="5"/>
    </row>
    <row r="2" ht="30" customHeight="1" spans="1:17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10" t="s">
        <v>6</v>
      </c>
      <c r="H2" s="11" t="s">
        <v>7</v>
      </c>
      <c r="I2" s="11" t="s">
        <v>8</v>
      </c>
      <c r="J2" s="19" t="s">
        <v>9</v>
      </c>
      <c r="K2" s="14" t="s">
        <v>10</v>
      </c>
      <c r="L2" s="20"/>
      <c r="M2" s="21"/>
      <c r="N2" s="11" t="s">
        <v>11</v>
      </c>
      <c r="O2" s="22" t="s">
        <v>12</v>
      </c>
      <c r="P2" s="11" t="s">
        <v>13</v>
      </c>
      <c r="Q2" s="11" t="s">
        <v>14</v>
      </c>
    </row>
    <row r="3" ht="30" customHeight="1" spans="1:17">
      <c r="A3" s="12"/>
      <c r="B3" s="13"/>
      <c r="C3" s="7"/>
      <c r="D3" s="7"/>
      <c r="E3" s="14" t="s">
        <v>15</v>
      </c>
      <c r="F3" s="14" t="s">
        <v>16</v>
      </c>
      <c r="G3" s="15"/>
      <c r="H3" s="16"/>
      <c r="I3" s="16"/>
      <c r="J3" s="23"/>
      <c r="K3" s="7" t="s">
        <v>17</v>
      </c>
      <c r="L3" s="24" t="s">
        <v>18</v>
      </c>
      <c r="M3" s="7" t="s">
        <v>13</v>
      </c>
      <c r="N3" s="16"/>
      <c r="O3" s="25"/>
      <c r="P3" s="16"/>
      <c r="Q3" s="16"/>
    </row>
    <row r="4" ht="30" customHeight="1" spans="1:17">
      <c r="A4" s="30" t="s">
        <v>19</v>
      </c>
      <c r="B4" s="1" t="s">
        <v>20</v>
      </c>
      <c r="C4" s="2" t="s">
        <v>21</v>
      </c>
      <c r="D4" s="2" t="s">
        <v>22</v>
      </c>
      <c r="E4" s="2">
        <v>10</v>
      </c>
      <c r="F4" s="2">
        <v>10</v>
      </c>
      <c r="G4" s="2">
        <v>20</v>
      </c>
      <c r="H4" s="2">
        <v>1.7</v>
      </c>
      <c r="I4" s="17" t="s">
        <v>23</v>
      </c>
      <c r="J4" s="2">
        <f t="shared" ref="J4:J22" si="0">SUM(E4:H4)</f>
        <v>41.7</v>
      </c>
      <c r="K4" s="2">
        <v>3.54</v>
      </c>
      <c r="L4" s="26">
        <f t="shared" ref="L4:L22" si="1">K4/3.76*50</f>
        <v>47.0744680851064</v>
      </c>
      <c r="M4" s="2">
        <v>3</v>
      </c>
      <c r="N4" s="2">
        <v>3</v>
      </c>
      <c r="O4" s="26">
        <f t="shared" ref="O4:O22" si="2">J4+L4+N4</f>
        <v>91.7744680851064</v>
      </c>
      <c r="P4" s="2">
        <v>1</v>
      </c>
      <c r="Q4" s="2" t="s">
        <v>24</v>
      </c>
    </row>
    <row r="5" ht="30" customHeight="1" spans="1:17">
      <c r="A5" s="30" t="s">
        <v>25</v>
      </c>
      <c r="B5" s="1" t="s">
        <v>26</v>
      </c>
      <c r="C5" s="2" t="s">
        <v>21</v>
      </c>
      <c r="D5" s="2" t="s">
        <v>27</v>
      </c>
      <c r="E5" s="2">
        <v>10</v>
      </c>
      <c r="F5" s="2">
        <v>10</v>
      </c>
      <c r="G5" s="2">
        <v>20</v>
      </c>
      <c r="H5" s="2"/>
      <c r="I5" s="2" t="s">
        <v>28</v>
      </c>
      <c r="J5" s="2">
        <f t="shared" si="0"/>
        <v>40</v>
      </c>
      <c r="K5" s="2">
        <v>3.55</v>
      </c>
      <c r="L5" s="26">
        <f t="shared" si="1"/>
        <v>47.2074468085106</v>
      </c>
      <c r="M5" s="2">
        <v>2</v>
      </c>
      <c r="N5" s="2">
        <v>3</v>
      </c>
      <c r="O5" s="26">
        <f t="shared" si="2"/>
        <v>90.2074468085106</v>
      </c>
      <c r="P5" s="2">
        <v>2</v>
      </c>
      <c r="Q5" s="2" t="s">
        <v>29</v>
      </c>
    </row>
    <row r="6" ht="30" customHeight="1" spans="1:17">
      <c r="A6" s="30" t="s">
        <v>30</v>
      </c>
      <c r="B6" s="1" t="s">
        <v>31</v>
      </c>
      <c r="C6" s="2" t="s">
        <v>21</v>
      </c>
      <c r="D6" s="2" t="s">
        <v>32</v>
      </c>
      <c r="E6" s="2">
        <v>8</v>
      </c>
      <c r="F6" s="2">
        <v>8</v>
      </c>
      <c r="G6" s="2">
        <v>20</v>
      </c>
      <c r="H6" s="2"/>
      <c r="I6" s="2"/>
      <c r="J6" s="2">
        <f t="shared" si="0"/>
        <v>36</v>
      </c>
      <c r="K6" s="2">
        <v>3.76</v>
      </c>
      <c r="L6" s="26">
        <f t="shared" si="1"/>
        <v>50</v>
      </c>
      <c r="M6" s="2">
        <v>1</v>
      </c>
      <c r="N6" s="2">
        <v>3</v>
      </c>
      <c r="O6" s="26">
        <f t="shared" si="2"/>
        <v>89</v>
      </c>
      <c r="P6" s="2">
        <v>3</v>
      </c>
      <c r="Q6" s="2" t="s">
        <v>29</v>
      </c>
    </row>
    <row r="7" ht="30" customHeight="1" spans="1:17">
      <c r="A7" s="30" t="s">
        <v>33</v>
      </c>
      <c r="B7" s="1" t="s">
        <v>34</v>
      </c>
      <c r="C7" s="2" t="s">
        <v>21</v>
      </c>
      <c r="D7" s="2" t="s">
        <v>35</v>
      </c>
      <c r="E7" s="2">
        <v>10</v>
      </c>
      <c r="F7" s="2">
        <v>10</v>
      </c>
      <c r="G7" s="2">
        <v>20</v>
      </c>
      <c r="H7" s="2">
        <v>2</v>
      </c>
      <c r="I7" s="2" t="s">
        <v>36</v>
      </c>
      <c r="J7" s="2">
        <f t="shared" si="0"/>
        <v>42</v>
      </c>
      <c r="K7" s="2">
        <v>3.52</v>
      </c>
      <c r="L7" s="26">
        <f t="shared" si="1"/>
        <v>46.8085106382979</v>
      </c>
      <c r="M7" s="2">
        <v>4</v>
      </c>
      <c r="N7" s="2">
        <v>0</v>
      </c>
      <c r="O7" s="26">
        <f t="shared" si="2"/>
        <v>88.8085106382979</v>
      </c>
      <c r="P7" s="2">
        <v>4</v>
      </c>
      <c r="Q7" s="2" t="s">
        <v>29</v>
      </c>
    </row>
    <row r="8" ht="45" customHeight="1" spans="1:17">
      <c r="A8" s="30" t="s">
        <v>37</v>
      </c>
      <c r="B8" s="1" t="s">
        <v>38</v>
      </c>
      <c r="C8" s="2" t="s">
        <v>21</v>
      </c>
      <c r="D8" s="2" t="s">
        <v>39</v>
      </c>
      <c r="E8" s="2">
        <v>10</v>
      </c>
      <c r="F8" s="2">
        <v>10</v>
      </c>
      <c r="G8" s="2">
        <v>20</v>
      </c>
      <c r="H8" s="2">
        <v>1</v>
      </c>
      <c r="I8" s="17" t="s">
        <v>40</v>
      </c>
      <c r="J8" s="2">
        <f t="shared" si="0"/>
        <v>41</v>
      </c>
      <c r="K8" s="2">
        <v>3.3</v>
      </c>
      <c r="L8" s="26">
        <f t="shared" si="1"/>
        <v>43.8829787234042</v>
      </c>
      <c r="M8" s="2">
        <v>10</v>
      </c>
      <c r="N8" s="2">
        <v>3</v>
      </c>
      <c r="O8" s="26">
        <f t="shared" si="2"/>
        <v>87.8829787234042</v>
      </c>
      <c r="P8" s="2">
        <v>5</v>
      </c>
      <c r="Q8" s="2" t="s">
        <v>29</v>
      </c>
    </row>
    <row r="9" ht="30" customHeight="1" spans="1:17">
      <c r="A9" s="30" t="s">
        <v>41</v>
      </c>
      <c r="B9" s="1" t="s">
        <v>42</v>
      </c>
      <c r="C9" s="2" t="s">
        <v>21</v>
      </c>
      <c r="D9" s="2" t="s">
        <v>43</v>
      </c>
      <c r="E9" s="2">
        <v>10</v>
      </c>
      <c r="F9" s="2">
        <v>10</v>
      </c>
      <c r="G9" s="2">
        <v>20</v>
      </c>
      <c r="H9" s="2">
        <v>1.7</v>
      </c>
      <c r="I9" s="17" t="s">
        <v>44</v>
      </c>
      <c r="J9" s="2">
        <f t="shared" si="0"/>
        <v>41.7</v>
      </c>
      <c r="K9" s="2">
        <v>3.39</v>
      </c>
      <c r="L9" s="26">
        <f t="shared" si="1"/>
        <v>45.0797872340426</v>
      </c>
      <c r="M9" s="2">
        <v>8</v>
      </c>
      <c r="N9" s="2">
        <v>0</v>
      </c>
      <c r="O9" s="26">
        <f t="shared" si="2"/>
        <v>86.7797872340426</v>
      </c>
      <c r="P9" s="2">
        <v>6</v>
      </c>
      <c r="Q9" s="2" t="s">
        <v>29</v>
      </c>
    </row>
    <row r="10" ht="30" customHeight="1" spans="1:17">
      <c r="A10" s="30" t="s">
        <v>45</v>
      </c>
      <c r="B10" s="1" t="s">
        <v>46</v>
      </c>
      <c r="C10" s="2" t="s">
        <v>21</v>
      </c>
      <c r="D10" s="17" t="s">
        <v>47</v>
      </c>
      <c r="E10" s="2">
        <v>8</v>
      </c>
      <c r="F10" s="2">
        <v>8</v>
      </c>
      <c r="G10" s="2">
        <v>20</v>
      </c>
      <c r="H10" s="2"/>
      <c r="I10" s="2"/>
      <c r="J10" s="2">
        <f t="shared" si="0"/>
        <v>36</v>
      </c>
      <c r="K10" s="2">
        <v>3.45</v>
      </c>
      <c r="L10" s="26">
        <f t="shared" si="1"/>
        <v>45.8776595744681</v>
      </c>
      <c r="M10" s="2">
        <v>7</v>
      </c>
      <c r="N10" s="2">
        <v>3</v>
      </c>
      <c r="O10" s="26">
        <f t="shared" si="2"/>
        <v>84.8776595744681</v>
      </c>
      <c r="P10" s="2">
        <v>7</v>
      </c>
      <c r="Q10" s="2" t="s">
        <v>29</v>
      </c>
    </row>
    <row r="11" ht="30" customHeight="1" spans="1:17">
      <c r="A11" s="30" t="s">
        <v>48</v>
      </c>
      <c r="B11" s="1" t="s">
        <v>49</v>
      </c>
      <c r="C11" s="2" t="s">
        <v>21</v>
      </c>
      <c r="D11" s="2" t="s">
        <v>50</v>
      </c>
      <c r="E11" s="2">
        <v>8</v>
      </c>
      <c r="F11" s="2">
        <v>8</v>
      </c>
      <c r="G11" s="2">
        <v>18</v>
      </c>
      <c r="H11" s="2">
        <v>1.5</v>
      </c>
      <c r="I11" s="2" t="s">
        <v>51</v>
      </c>
      <c r="J11" s="2">
        <f t="shared" si="0"/>
        <v>35.5</v>
      </c>
      <c r="K11" s="2">
        <v>3.46</v>
      </c>
      <c r="L11" s="26">
        <f t="shared" si="1"/>
        <v>46.0106382978723</v>
      </c>
      <c r="M11" s="2">
        <v>6</v>
      </c>
      <c r="N11" s="2">
        <v>3</v>
      </c>
      <c r="O11" s="26">
        <f t="shared" si="2"/>
        <v>84.5106382978723</v>
      </c>
      <c r="P11" s="2">
        <v>8</v>
      </c>
      <c r="Q11" s="2" t="s">
        <v>29</v>
      </c>
    </row>
    <row r="12" ht="30" customHeight="1" spans="1:17">
      <c r="A12" s="30" t="s">
        <v>52</v>
      </c>
      <c r="B12" s="1" t="s">
        <v>53</v>
      </c>
      <c r="C12" s="2" t="s">
        <v>21</v>
      </c>
      <c r="D12" s="2" t="s">
        <v>54</v>
      </c>
      <c r="E12" s="2">
        <v>10</v>
      </c>
      <c r="F12" s="2">
        <v>10</v>
      </c>
      <c r="G12" s="2">
        <v>20</v>
      </c>
      <c r="H12" s="2"/>
      <c r="I12" s="2"/>
      <c r="J12" s="2">
        <f t="shared" si="0"/>
        <v>40</v>
      </c>
      <c r="K12" s="2">
        <v>3.33</v>
      </c>
      <c r="L12" s="26">
        <f t="shared" si="1"/>
        <v>44.281914893617</v>
      </c>
      <c r="M12" s="2">
        <v>9</v>
      </c>
      <c r="N12" s="2">
        <v>0</v>
      </c>
      <c r="O12" s="26">
        <f t="shared" si="2"/>
        <v>84.281914893617</v>
      </c>
      <c r="P12" s="2">
        <v>9</v>
      </c>
      <c r="Q12" s="2" t="s">
        <v>55</v>
      </c>
    </row>
    <row r="13" ht="30" customHeight="1" spans="1:17">
      <c r="A13" s="30" t="s">
        <v>56</v>
      </c>
      <c r="B13" s="1" t="s">
        <v>57</v>
      </c>
      <c r="C13" s="2" t="s">
        <v>21</v>
      </c>
      <c r="D13" s="2" t="s">
        <v>58</v>
      </c>
      <c r="E13" s="2">
        <v>8</v>
      </c>
      <c r="F13" s="2">
        <v>8</v>
      </c>
      <c r="G13" s="2">
        <v>20</v>
      </c>
      <c r="H13" s="2">
        <v>1.5</v>
      </c>
      <c r="I13" s="2" t="s">
        <v>51</v>
      </c>
      <c r="J13" s="2">
        <f t="shared" si="0"/>
        <v>37.5</v>
      </c>
      <c r="K13" s="2">
        <v>3.49</v>
      </c>
      <c r="L13" s="26">
        <f t="shared" si="1"/>
        <v>46.4095744680851</v>
      </c>
      <c r="M13" s="2">
        <v>5</v>
      </c>
      <c r="N13" s="2">
        <v>0</v>
      </c>
      <c r="O13" s="26">
        <f t="shared" si="2"/>
        <v>83.9095744680851</v>
      </c>
      <c r="P13" s="2">
        <v>10</v>
      </c>
      <c r="Q13" s="2" t="s">
        <v>55</v>
      </c>
    </row>
    <row r="14" ht="30" customHeight="1" spans="1:17">
      <c r="A14" s="30" t="s">
        <v>59</v>
      </c>
      <c r="B14" s="1" t="s">
        <v>60</v>
      </c>
      <c r="C14" s="2" t="s">
        <v>21</v>
      </c>
      <c r="D14" s="2" t="s">
        <v>61</v>
      </c>
      <c r="E14" s="2">
        <v>10</v>
      </c>
      <c r="F14" s="2">
        <v>10</v>
      </c>
      <c r="G14" s="17">
        <v>20</v>
      </c>
      <c r="H14" s="2">
        <v>0.5</v>
      </c>
      <c r="I14" s="17" t="s">
        <v>62</v>
      </c>
      <c r="J14" s="2">
        <f t="shared" si="0"/>
        <v>40.5</v>
      </c>
      <c r="K14" s="2">
        <v>3.18</v>
      </c>
      <c r="L14" s="26">
        <f t="shared" si="1"/>
        <v>42.2872340425532</v>
      </c>
      <c r="M14" s="2">
        <v>13</v>
      </c>
      <c r="N14" s="2">
        <v>0</v>
      </c>
      <c r="O14" s="26">
        <f t="shared" si="2"/>
        <v>82.7872340425532</v>
      </c>
      <c r="P14" s="2">
        <v>11</v>
      </c>
      <c r="Q14" s="2" t="s">
        <v>55</v>
      </c>
    </row>
    <row r="15" ht="30" customHeight="1" spans="1:17">
      <c r="A15" s="30" t="s">
        <v>63</v>
      </c>
      <c r="B15" s="1" t="s">
        <v>64</v>
      </c>
      <c r="C15" s="2" t="s">
        <v>21</v>
      </c>
      <c r="D15" s="2" t="s">
        <v>65</v>
      </c>
      <c r="E15" s="2">
        <v>8</v>
      </c>
      <c r="F15" s="2">
        <v>8</v>
      </c>
      <c r="G15" s="2">
        <v>20</v>
      </c>
      <c r="H15" s="2">
        <v>1.7</v>
      </c>
      <c r="I15" s="17" t="s">
        <v>66</v>
      </c>
      <c r="J15" s="2">
        <f t="shared" si="0"/>
        <v>37.7</v>
      </c>
      <c r="K15" s="2">
        <v>3.25</v>
      </c>
      <c r="L15" s="26">
        <f t="shared" si="1"/>
        <v>43.218085106383</v>
      </c>
      <c r="M15" s="2">
        <v>11</v>
      </c>
      <c r="N15" s="2">
        <v>0</v>
      </c>
      <c r="O15" s="26">
        <f t="shared" si="2"/>
        <v>80.918085106383</v>
      </c>
      <c r="P15" s="2">
        <v>12</v>
      </c>
      <c r="Q15" s="2" t="s">
        <v>55</v>
      </c>
    </row>
    <row r="16" ht="30" customHeight="1" spans="1:17">
      <c r="A16" s="30" t="s">
        <v>67</v>
      </c>
      <c r="B16" s="1" t="s">
        <v>68</v>
      </c>
      <c r="C16" s="2" t="s">
        <v>21</v>
      </c>
      <c r="D16" s="2" t="s">
        <v>69</v>
      </c>
      <c r="E16" s="2">
        <v>8</v>
      </c>
      <c r="F16" s="2">
        <v>8</v>
      </c>
      <c r="G16" s="2">
        <v>20</v>
      </c>
      <c r="H16" s="2">
        <v>0.2</v>
      </c>
      <c r="I16" s="2" t="s">
        <v>28</v>
      </c>
      <c r="J16" s="2">
        <f t="shared" si="0"/>
        <v>36.2</v>
      </c>
      <c r="K16" s="2">
        <v>3.13</v>
      </c>
      <c r="L16" s="26">
        <f t="shared" si="1"/>
        <v>41.6223404255319</v>
      </c>
      <c r="M16" s="2">
        <v>15</v>
      </c>
      <c r="N16" s="2">
        <v>3</v>
      </c>
      <c r="O16" s="26">
        <f t="shared" si="2"/>
        <v>80.8223404255319</v>
      </c>
      <c r="P16" s="2">
        <v>13</v>
      </c>
      <c r="Q16" s="2" t="s">
        <v>55</v>
      </c>
    </row>
    <row r="17" ht="30" customHeight="1" spans="1:17">
      <c r="A17" s="30" t="s">
        <v>70</v>
      </c>
      <c r="B17" s="1" t="s">
        <v>71</v>
      </c>
      <c r="C17" s="2" t="s">
        <v>21</v>
      </c>
      <c r="D17" s="2" t="s">
        <v>72</v>
      </c>
      <c r="E17" s="2">
        <v>8</v>
      </c>
      <c r="F17" s="2">
        <v>8</v>
      </c>
      <c r="G17" s="2">
        <v>20</v>
      </c>
      <c r="H17" s="2">
        <v>1.7</v>
      </c>
      <c r="I17" s="17" t="s">
        <v>73</v>
      </c>
      <c r="J17" s="2">
        <f t="shared" si="0"/>
        <v>37.7</v>
      </c>
      <c r="K17" s="2">
        <v>3.02</v>
      </c>
      <c r="L17" s="26">
        <f t="shared" si="1"/>
        <v>40.1595744680851</v>
      </c>
      <c r="M17" s="2">
        <v>18</v>
      </c>
      <c r="N17" s="2">
        <v>0</v>
      </c>
      <c r="O17" s="26">
        <f t="shared" si="2"/>
        <v>77.8595744680851</v>
      </c>
      <c r="P17" s="2">
        <v>14</v>
      </c>
      <c r="Q17" s="2" t="s">
        <v>55</v>
      </c>
    </row>
    <row r="18" ht="30" customHeight="1" spans="1:17">
      <c r="A18" s="30" t="s">
        <v>74</v>
      </c>
      <c r="B18" s="1" t="s">
        <v>75</v>
      </c>
      <c r="C18" s="2" t="s">
        <v>21</v>
      </c>
      <c r="D18" s="2" t="s">
        <v>76</v>
      </c>
      <c r="E18" s="2">
        <v>8</v>
      </c>
      <c r="F18" s="2">
        <v>8</v>
      </c>
      <c r="G18" s="2">
        <v>20</v>
      </c>
      <c r="H18" s="2">
        <v>-1</v>
      </c>
      <c r="I18" s="27" t="s">
        <v>77</v>
      </c>
      <c r="J18" s="2">
        <f t="shared" si="0"/>
        <v>35</v>
      </c>
      <c r="K18" s="2">
        <v>3.21</v>
      </c>
      <c r="L18" s="26">
        <f t="shared" si="1"/>
        <v>42.686170212766</v>
      </c>
      <c r="M18" s="2">
        <v>12</v>
      </c>
      <c r="N18" s="2">
        <v>0</v>
      </c>
      <c r="O18" s="26">
        <f t="shared" si="2"/>
        <v>77.686170212766</v>
      </c>
      <c r="P18" s="2">
        <v>15</v>
      </c>
      <c r="Q18" s="2" t="s">
        <v>55</v>
      </c>
    </row>
    <row r="19" ht="30" customHeight="1" spans="1:17">
      <c r="A19" s="30" t="s">
        <v>78</v>
      </c>
      <c r="B19" s="1" t="s">
        <v>79</v>
      </c>
      <c r="C19" s="2" t="s">
        <v>21</v>
      </c>
      <c r="D19" s="2" t="s">
        <v>27</v>
      </c>
      <c r="E19" s="2">
        <v>8</v>
      </c>
      <c r="F19" s="2">
        <v>8</v>
      </c>
      <c r="G19" s="2">
        <v>20</v>
      </c>
      <c r="H19" s="2"/>
      <c r="I19" s="2"/>
      <c r="J19" s="2">
        <f t="shared" si="0"/>
        <v>36</v>
      </c>
      <c r="K19" s="2">
        <v>3.14</v>
      </c>
      <c r="L19" s="26">
        <f t="shared" si="1"/>
        <v>41.7553191489362</v>
      </c>
      <c r="M19" s="2">
        <v>14</v>
      </c>
      <c r="N19" s="2">
        <v>0</v>
      </c>
      <c r="O19" s="26">
        <f t="shared" si="2"/>
        <v>77.7553191489362</v>
      </c>
      <c r="P19" s="2">
        <v>16</v>
      </c>
      <c r="Q19" s="2" t="s">
        <v>55</v>
      </c>
    </row>
    <row r="20" ht="30" customHeight="1" spans="1:17">
      <c r="A20" s="30" t="s">
        <v>80</v>
      </c>
      <c r="B20" s="1" t="s">
        <v>81</v>
      </c>
      <c r="C20" s="2" t="s">
        <v>21</v>
      </c>
      <c r="D20" s="2" t="s">
        <v>82</v>
      </c>
      <c r="E20" s="2">
        <v>8</v>
      </c>
      <c r="F20" s="2">
        <v>8</v>
      </c>
      <c r="G20" s="2">
        <v>20</v>
      </c>
      <c r="H20" s="2">
        <v>-2</v>
      </c>
      <c r="I20" s="27" t="s">
        <v>83</v>
      </c>
      <c r="J20" s="2">
        <f t="shared" si="0"/>
        <v>34</v>
      </c>
      <c r="K20" s="2">
        <v>3.11</v>
      </c>
      <c r="L20" s="26">
        <f t="shared" si="1"/>
        <v>41.3563829787234</v>
      </c>
      <c r="M20" s="2">
        <v>16</v>
      </c>
      <c r="N20" s="2">
        <v>0</v>
      </c>
      <c r="O20" s="26">
        <f t="shared" si="2"/>
        <v>75.3563829787234</v>
      </c>
      <c r="P20" s="2">
        <v>17</v>
      </c>
      <c r="Q20" s="2" t="s">
        <v>55</v>
      </c>
    </row>
    <row r="21" ht="30" customHeight="1" spans="1:17">
      <c r="A21" s="30" t="s">
        <v>84</v>
      </c>
      <c r="B21" s="1" t="s">
        <v>85</v>
      </c>
      <c r="C21" s="2" t="s">
        <v>21</v>
      </c>
      <c r="D21" s="2" t="s">
        <v>50</v>
      </c>
      <c r="E21" s="2">
        <v>8</v>
      </c>
      <c r="F21" s="2">
        <v>8</v>
      </c>
      <c r="G21" s="2">
        <v>20</v>
      </c>
      <c r="H21" s="2">
        <v>-2</v>
      </c>
      <c r="I21" s="27" t="s">
        <v>83</v>
      </c>
      <c r="J21" s="2">
        <f t="shared" si="0"/>
        <v>34</v>
      </c>
      <c r="K21" s="2">
        <v>3.07</v>
      </c>
      <c r="L21" s="26">
        <f t="shared" si="1"/>
        <v>40.8244680851064</v>
      </c>
      <c r="M21" s="2">
        <v>17</v>
      </c>
      <c r="N21" s="2">
        <v>0</v>
      </c>
      <c r="O21" s="26">
        <f t="shared" si="2"/>
        <v>74.8244680851064</v>
      </c>
      <c r="P21" s="2">
        <v>18</v>
      </c>
      <c r="Q21" s="2" t="s">
        <v>55</v>
      </c>
    </row>
    <row r="22" ht="30" customHeight="1" spans="1:17">
      <c r="A22" s="30" t="s">
        <v>86</v>
      </c>
      <c r="B22" s="1" t="s">
        <v>87</v>
      </c>
      <c r="C22" s="2" t="s">
        <v>21</v>
      </c>
      <c r="D22" s="2" t="s">
        <v>88</v>
      </c>
      <c r="E22" s="2">
        <v>8</v>
      </c>
      <c r="F22" s="2">
        <v>8</v>
      </c>
      <c r="G22" s="2">
        <v>20</v>
      </c>
      <c r="H22" s="2">
        <v>-2</v>
      </c>
      <c r="I22" s="27" t="s">
        <v>83</v>
      </c>
      <c r="J22" s="2">
        <f t="shared" si="0"/>
        <v>34</v>
      </c>
      <c r="K22" s="2">
        <v>3.01</v>
      </c>
      <c r="L22" s="26">
        <f t="shared" si="1"/>
        <v>40.0265957446808</v>
      </c>
      <c r="M22" s="2">
        <v>19</v>
      </c>
      <c r="N22" s="2">
        <v>0</v>
      </c>
      <c r="O22" s="26">
        <f t="shared" si="2"/>
        <v>74.0265957446808</v>
      </c>
      <c r="P22" s="2">
        <v>19</v>
      </c>
      <c r="Q22" s="2" t="s">
        <v>55</v>
      </c>
    </row>
    <row r="23" ht="30" customHeight="1" spans="1:17">
      <c r="A23" s="5" t="s">
        <v>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8"/>
      <c r="P23" s="5"/>
      <c r="Q23" s="5"/>
    </row>
    <row r="24" ht="30" customHeight="1" spans="1:17">
      <c r="A24" s="6" t="s">
        <v>1</v>
      </c>
      <c r="B24" s="7" t="s">
        <v>2</v>
      </c>
      <c r="C24" s="7" t="s">
        <v>3</v>
      </c>
      <c r="D24" s="7" t="s">
        <v>4</v>
      </c>
      <c r="E24" s="8" t="s">
        <v>5</v>
      </c>
      <c r="F24" s="9"/>
      <c r="G24" s="10" t="s">
        <v>6</v>
      </c>
      <c r="H24" s="11" t="s">
        <v>7</v>
      </c>
      <c r="I24" s="11" t="s">
        <v>8</v>
      </c>
      <c r="J24" s="19" t="s">
        <v>9</v>
      </c>
      <c r="K24" s="14" t="s">
        <v>10</v>
      </c>
      <c r="L24" s="20"/>
      <c r="M24" s="21"/>
      <c r="N24" s="11" t="s">
        <v>11</v>
      </c>
      <c r="O24" s="22" t="s">
        <v>12</v>
      </c>
      <c r="P24" s="11" t="s">
        <v>13</v>
      </c>
      <c r="Q24" s="11" t="s">
        <v>14</v>
      </c>
    </row>
    <row r="25" ht="30" customHeight="1" spans="1:17">
      <c r="A25" s="12"/>
      <c r="B25" s="13"/>
      <c r="C25" s="7"/>
      <c r="D25" s="7"/>
      <c r="E25" s="14" t="s">
        <v>15</v>
      </c>
      <c r="F25" s="14" t="s">
        <v>16</v>
      </c>
      <c r="G25" s="15"/>
      <c r="H25" s="16"/>
      <c r="I25" s="16"/>
      <c r="J25" s="23"/>
      <c r="K25" s="7" t="s">
        <v>17</v>
      </c>
      <c r="L25" s="24" t="s">
        <v>18</v>
      </c>
      <c r="M25" s="7" t="s">
        <v>13</v>
      </c>
      <c r="N25" s="16"/>
      <c r="O25" s="25"/>
      <c r="P25" s="16"/>
      <c r="Q25" s="16"/>
    </row>
    <row r="26" ht="30" customHeight="1" spans="1:17">
      <c r="A26" s="30" t="s">
        <v>90</v>
      </c>
      <c r="B26" s="1" t="s">
        <v>91</v>
      </c>
      <c r="C26" s="2" t="s">
        <v>21</v>
      </c>
      <c r="D26" s="2" t="s">
        <v>92</v>
      </c>
      <c r="E26" s="2">
        <v>10</v>
      </c>
      <c r="F26" s="2">
        <v>10</v>
      </c>
      <c r="G26" s="2">
        <v>20</v>
      </c>
      <c r="H26" s="2">
        <v>2</v>
      </c>
      <c r="I26" s="17" t="s">
        <v>93</v>
      </c>
      <c r="J26" s="2">
        <f t="shared" ref="J26:J36" si="3">SUM(E26:H26)</f>
        <v>42</v>
      </c>
      <c r="K26" s="2">
        <v>3.69</v>
      </c>
      <c r="L26" s="26">
        <f t="shared" ref="L26:L47" si="4">K26/3.83*50</f>
        <v>48.1723237597911</v>
      </c>
      <c r="M26" s="2">
        <v>2</v>
      </c>
      <c r="N26" s="2">
        <v>3</v>
      </c>
      <c r="O26" s="26">
        <f t="shared" ref="O26:O47" si="5">J26+L26+N26</f>
        <v>93.1723237597911</v>
      </c>
      <c r="P26" s="2">
        <v>1</v>
      </c>
      <c r="Q26" s="2" t="s">
        <v>24</v>
      </c>
    </row>
    <row r="27" ht="45" customHeight="1" spans="1:17">
      <c r="A27" s="30" t="s">
        <v>94</v>
      </c>
      <c r="B27" s="1" t="s">
        <v>95</v>
      </c>
      <c r="C27" s="2" t="s">
        <v>21</v>
      </c>
      <c r="D27" s="2" t="s">
        <v>96</v>
      </c>
      <c r="E27" s="2">
        <v>8</v>
      </c>
      <c r="F27" s="2">
        <v>8</v>
      </c>
      <c r="G27" s="2">
        <v>20</v>
      </c>
      <c r="H27" s="2">
        <v>2.5</v>
      </c>
      <c r="I27" s="17" t="s">
        <v>97</v>
      </c>
      <c r="J27" s="2">
        <f t="shared" si="3"/>
        <v>38.5</v>
      </c>
      <c r="K27" s="2">
        <v>3.83</v>
      </c>
      <c r="L27" s="26">
        <f t="shared" si="4"/>
        <v>50</v>
      </c>
      <c r="M27" s="2">
        <v>1</v>
      </c>
      <c r="N27" s="2">
        <v>3</v>
      </c>
      <c r="O27" s="26">
        <f t="shared" si="5"/>
        <v>91.5</v>
      </c>
      <c r="P27" s="2">
        <v>2</v>
      </c>
      <c r="Q27" s="2" t="s">
        <v>29</v>
      </c>
    </row>
    <row r="28" ht="30" customHeight="1" spans="1:17">
      <c r="A28" s="30" t="s">
        <v>98</v>
      </c>
      <c r="B28" s="1" t="s">
        <v>99</v>
      </c>
      <c r="C28" s="2" t="s">
        <v>21</v>
      </c>
      <c r="D28" s="2" t="s">
        <v>39</v>
      </c>
      <c r="E28" s="2">
        <v>10</v>
      </c>
      <c r="F28" s="2">
        <v>10</v>
      </c>
      <c r="G28" s="2">
        <v>20</v>
      </c>
      <c r="H28" s="2"/>
      <c r="I28" s="2"/>
      <c r="J28" s="2">
        <f t="shared" si="3"/>
        <v>40</v>
      </c>
      <c r="K28" s="2">
        <v>3.56</v>
      </c>
      <c r="L28" s="26">
        <f t="shared" si="4"/>
        <v>46.4751958224543</v>
      </c>
      <c r="M28" s="2">
        <v>5</v>
      </c>
      <c r="N28" s="2">
        <v>3</v>
      </c>
      <c r="O28" s="26">
        <f t="shared" si="5"/>
        <v>89.4751958224543</v>
      </c>
      <c r="P28" s="2">
        <v>3</v>
      </c>
      <c r="Q28" s="2" t="s">
        <v>29</v>
      </c>
    </row>
    <row r="29" ht="30" customHeight="1" spans="1:17">
      <c r="A29" s="30" t="s">
        <v>100</v>
      </c>
      <c r="B29" s="1" t="s">
        <v>101</v>
      </c>
      <c r="C29" s="2" t="s">
        <v>21</v>
      </c>
      <c r="D29" s="2" t="s">
        <v>102</v>
      </c>
      <c r="E29" s="2">
        <v>8</v>
      </c>
      <c r="F29" s="2">
        <v>8</v>
      </c>
      <c r="G29" s="2">
        <v>20</v>
      </c>
      <c r="H29" s="2">
        <v>0.5</v>
      </c>
      <c r="I29" s="2" t="s">
        <v>103</v>
      </c>
      <c r="J29" s="2">
        <f t="shared" si="3"/>
        <v>36.5</v>
      </c>
      <c r="K29" s="2">
        <v>3.69</v>
      </c>
      <c r="L29" s="26">
        <f t="shared" si="4"/>
        <v>48.1723237597911</v>
      </c>
      <c r="M29" s="2">
        <v>2</v>
      </c>
      <c r="N29" s="2">
        <v>3</v>
      </c>
      <c r="O29" s="26">
        <f t="shared" si="5"/>
        <v>87.6723237597911</v>
      </c>
      <c r="P29" s="2">
        <v>4</v>
      </c>
      <c r="Q29" s="2" t="s">
        <v>29</v>
      </c>
    </row>
    <row r="30" ht="30" customHeight="1" spans="1:17">
      <c r="A30" s="30" t="s">
        <v>104</v>
      </c>
      <c r="B30" s="1" t="s">
        <v>105</v>
      </c>
      <c r="C30" s="2" t="s">
        <v>21</v>
      </c>
      <c r="D30" s="17" t="s">
        <v>106</v>
      </c>
      <c r="E30" s="2">
        <v>10</v>
      </c>
      <c r="F30" s="2">
        <v>10</v>
      </c>
      <c r="G30" s="2">
        <v>20</v>
      </c>
      <c r="H30" s="2">
        <v>1</v>
      </c>
      <c r="I30" s="17" t="s">
        <v>107</v>
      </c>
      <c r="J30" s="2">
        <f t="shared" si="3"/>
        <v>41</v>
      </c>
      <c r="K30" s="2">
        <v>3.54</v>
      </c>
      <c r="L30" s="26">
        <f t="shared" si="4"/>
        <v>46.2140992167102</v>
      </c>
      <c r="M30" s="2">
        <v>7</v>
      </c>
      <c r="N30" s="2">
        <v>0</v>
      </c>
      <c r="O30" s="26">
        <f t="shared" si="5"/>
        <v>87.2140992167102</v>
      </c>
      <c r="P30" s="2">
        <v>5</v>
      </c>
      <c r="Q30" s="2" t="s">
        <v>29</v>
      </c>
    </row>
    <row r="31" ht="30" customHeight="1" spans="1:17">
      <c r="A31" s="30" t="s">
        <v>108</v>
      </c>
      <c r="B31" s="1" t="s">
        <v>109</v>
      </c>
      <c r="C31" s="2" t="s">
        <v>21</v>
      </c>
      <c r="D31" s="2" t="s">
        <v>110</v>
      </c>
      <c r="E31" s="2">
        <v>10</v>
      </c>
      <c r="F31" s="2">
        <v>10</v>
      </c>
      <c r="G31" s="2">
        <v>20</v>
      </c>
      <c r="H31" s="2">
        <v>2</v>
      </c>
      <c r="I31" s="17" t="s">
        <v>93</v>
      </c>
      <c r="J31" s="2">
        <f t="shared" si="3"/>
        <v>42</v>
      </c>
      <c r="K31" s="2">
        <v>3.22</v>
      </c>
      <c r="L31" s="26">
        <f t="shared" si="4"/>
        <v>42.0365535248042</v>
      </c>
      <c r="M31" s="2">
        <v>15</v>
      </c>
      <c r="N31" s="2">
        <v>3</v>
      </c>
      <c r="O31" s="26">
        <f t="shared" si="5"/>
        <v>87.0365535248042</v>
      </c>
      <c r="P31" s="2">
        <v>6</v>
      </c>
      <c r="Q31" s="2" t="s">
        <v>29</v>
      </c>
    </row>
    <row r="32" ht="30" customHeight="1" spans="1:17">
      <c r="A32" s="30" t="s">
        <v>111</v>
      </c>
      <c r="B32" s="1" t="s">
        <v>112</v>
      </c>
      <c r="C32" s="2" t="s">
        <v>21</v>
      </c>
      <c r="D32" s="2" t="s">
        <v>113</v>
      </c>
      <c r="E32" s="2">
        <v>8</v>
      </c>
      <c r="F32" s="2">
        <v>8</v>
      </c>
      <c r="G32" s="2">
        <v>20</v>
      </c>
      <c r="H32" s="2">
        <v>2</v>
      </c>
      <c r="I32" s="17" t="s">
        <v>93</v>
      </c>
      <c r="J32" s="2">
        <f t="shared" si="3"/>
        <v>38</v>
      </c>
      <c r="K32" s="2">
        <v>3.61</v>
      </c>
      <c r="L32" s="26">
        <f t="shared" si="4"/>
        <v>47.1279373368146</v>
      </c>
      <c r="M32" s="2">
        <v>4</v>
      </c>
      <c r="N32" s="2">
        <v>0</v>
      </c>
      <c r="O32" s="26">
        <f t="shared" si="5"/>
        <v>85.1279373368146</v>
      </c>
      <c r="P32" s="2">
        <v>7</v>
      </c>
      <c r="Q32" s="2" t="s">
        <v>29</v>
      </c>
    </row>
    <row r="33" ht="30" customHeight="1" spans="1:17">
      <c r="A33" s="30" t="s">
        <v>114</v>
      </c>
      <c r="B33" s="1" t="s">
        <v>115</v>
      </c>
      <c r="C33" s="2" t="s">
        <v>21</v>
      </c>
      <c r="D33" s="2" t="s">
        <v>116</v>
      </c>
      <c r="E33" s="2">
        <v>10</v>
      </c>
      <c r="F33" s="2">
        <v>10</v>
      </c>
      <c r="G33" s="2">
        <v>20</v>
      </c>
      <c r="H33" s="2">
        <v>2</v>
      </c>
      <c r="I33" s="17" t="s">
        <v>117</v>
      </c>
      <c r="J33" s="2">
        <f t="shared" si="3"/>
        <v>42</v>
      </c>
      <c r="K33" s="2">
        <v>3.26</v>
      </c>
      <c r="L33" s="26">
        <f t="shared" si="4"/>
        <v>42.5587467362924</v>
      </c>
      <c r="M33" s="2">
        <v>12</v>
      </c>
      <c r="N33" s="2">
        <v>0</v>
      </c>
      <c r="O33" s="26">
        <f t="shared" si="5"/>
        <v>84.5587467362924</v>
      </c>
      <c r="P33" s="2">
        <v>8</v>
      </c>
      <c r="Q33" s="2" t="s">
        <v>29</v>
      </c>
    </row>
    <row r="34" ht="30" customHeight="1" spans="1:17">
      <c r="A34" s="30" t="s">
        <v>118</v>
      </c>
      <c r="B34" s="1" t="s">
        <v>119</v>
      </c>
      <c r="C34" s="2" t="s">
        <v>21</v>
      </c>
      <c r="D34" s="2" t="s">
        <v>120</v>
      </c>
      <c r="E34" s="2">
        <v>8</v>
      </c>
      <c r="F34" s="2">
        <v>8</v>
      </c>
      <c r="G34" s="2">
        <v>20</v>
      </c>
      <c r="H34" s="2">
        <v>0.5</v>
      </c>
      <c r="I34" s="2" t="s">
        <v>103</v>
      </c>
      <c r="J34" s="2">
        <f t="shared" si="3"/>
        <v>36.5</v>
      </c>
      <c r="K34" s="2">
        <v>3.4</v>
      </c>
      <c r="L34" s="26">
        <f t="shared" si="4"/>
        <v>44.3864229765013</v>
      </c>
      <c r="M34" s="2">
        <v>9</v>
      </c>
      <c r="N34" s="2">
        <v>3</v>
      </c>
      <c r="O34" s="26">
        <f t="shared" si="5"/>
        <v>83.8864229765013</v>
      </c>
      <c r="P34" s="2">
        <v>9</v>
      </c>
      <c r="Q34" s="2" t="s">
        <v>29</v>
      </c>
    </row>
    <row r="35" ht="30" customHeight="1" spans="1:17">
      <c r="A35" s="30" t="s">
        <v>121</v>
      </c>
      <c r="B35" s="1" t="s">
        <v>122</v>
      </c>
      <c r="C35" s="2" t="s">
        <v>21</v>
      </c>
      <c r="D35" s="2" t="s">
        <v>123</v>
      </c>
      <c r="E35" s="2">
        <v>8</v>
      </c>
      <c r="F35" s="2">
        <v>8</v>
      </c>
      <c r="G35" s="2">
        <v>20</v>
      </c>
      <c r="H35" s="2">
        <v>1</v>
      </c>
      <c r="I35" s="17" t="s">
        <v>107</v>
      </c>
      <c r="J35" s="2">
        <f t="shared" si="3"/>
        <v>37</v>
      </c>
      <c r="K35" s="2">
        <v>3.56</v>
      </c>
      <c r="L35" s="26">
        <f t="shared" si="4"/>
        <v>46.4751958224543</v>
      </c>
      <c r="M35" s="2">
        <v>6</v>
      </c>
      <c r="N35" s="2">
        <v>0</v>
      </c>
      <c r="O35" s="26">
        <f t="shared" si="5"/>
        <v>83.4751958224543</v>
      </c>
      <c r="P35" s="2">
        <v>10</v>
      </c>
      <c r="Q35" s="2" t="s">
        <v>55</v>
      </c>
    </row>
    <row r="36" ht="30" customHeight="1" spans="1:17">
      <c r="A36" s="30" t="s">
        <v>124</v>
      </c>
      <c r="B36" s="1" t="s">
        <v>125</v>
      </c>
      <c r="C36" s="2" t="s">
        <v>21</v>
      </c>
      <c r="D36" s="17" t="s">
        <v>126</v>
      </c>
      <c r="E36" s="2">
        <v>8</v>
      </c>
      <c r="F36" s="2">
        <v>8</v>
      </c>
      <c r="G36" s="2">
        <v>20</v>
      </c>
      <c r="H36" s="2"/>
      <c r="I36" s="27"/>
      <c r="J36" s="2">
        <v>36</v>
      </c>
      <c r="K36" s="2">
        <v>3.38</v>
      </c>
      <c r="L36" s="26">
        <f t="shared" si="4"/>
        <v>44.1253263707572</v>
      </c>
      <c r="M36" s="2">
        <v>10</v>
      </c>
      <c r="N36" s="2">
        <v>0</v>
      </c>
      <c r="O36" s="26">
        <f t="shared" si="5"/>
        <v>80.1253263707572</v>
      </c>
      <c r="P36" s="2">
        <v>11</v>
      </c>
      <c r="Q36" s="2" t="s">
        <v>55</v>
      </c>
    </row>
    <row r="37" ht="30" customHeight="1" spans="1:17">
      <c r="A37" s="30" t="s">
        <v>127</v>
      </c>
      <c r="B37" s="1" t="s">
        <v>128</v>
      </c>
      <c r="C37" s="2" t="s">
        <v>21</v>
      </c>
      <c r="D37" s="2" t="s">
        <v>129</v>
      </c>
      <c r="E37" s="2">
        <v>8</v>
      </c>
      <c r="F37" s="2">
        <v>8</v>
      </c>
      <c r="G37" s="2">
        <v>20</v>
      </c>
      <c r="H37" s="2"/>
      <c r="I37" s="2"/>
      <c r="J37" s="2">
        <f t="shared" ref="J37:J47" si="6">SUM(E37:H37)</f>
        <v>36</v>
      </c>
      <c r="K37" s="2">
        <v>3.34</v>
      </c>
      <c r="L37" s="26">
        <f t="shared" si="4"/>
        <v>43.6031331592689</v>
      </c>
      <c r="M37" s="2">
        <v>11</v>
      </c>
      <c r="N37" s="2">
        <v>0</v>
      </c>
      <c r="O37" s="26">
        <f t="shared" si="5"/>
        <v>79.6031331592689</v>
      </c>
      <c r="P37" s="2">
        <v>12</v>
      </c>
      <c r="Q37" s="2" t="s">
        <v>55</v>
      </c>
    </row>
    <row r="38" ht="30" customHeight="1" spans="1:17">
      <c r="A38" s="30" t="s">
        <v>130</v>
      </c>
      <c r="B38" s="1" t="s">
        <v>131</v>
      </c>
      <c r="C38" s="2" t="s">
        <v>21</v>
      </c>
      <c r="D38" s="2" t="s">
        <v>123</v>
      </c>
      <c r="E38" s="2">
        <v>8</v>
      </c>
      <c r="F38" s="2">
        <v>8</v>
      </c>
      <c r="G38" s="2">
        <v>20</v>
      </c>
      <c r="H38" s="2">
        <v>1.5</v>
      </c>
      <c r="I38" s="2" t="s">
        <v>51</v>
      </c>
      <c r="J38" s="2">
        <f t="shared" si="6"/>
        <v>37.5</v>
      </c>
      <c r="K38" s="2">
        <v>2.99</v>
      </c>
      <c r="L38" s="26">
        <f t="shared" si="4"/>
        <v>39.0339425587467</v>
      </c>
      <c r="M38" s="2">
        <v>17</v>
      </c>
      <c r="N38" s="2">
        <v>3</v>
      </c>
      <c r="O38" s="26">
        <f t="shared" si="5"/>
        <v>79.5339425587467</v>
      </c>
      <c r="P38" s="2">
        <v>13</v>
      </c>
      <c r="Q38" s="2" t="s">
        <v>55</v>
      </c>
    </row>
    <row r="39" ht="30" customHeight="1" spans="1:17">
      <c r="A39" s="30" t="s">
        <v>132</v>
      </c>
      <c r="B39" s="1" t="s">
        <v>133</v>
      </c>
      <c r="C39" s="2" t="s">
        <v>21</v>
      </c>
      <c r="D39" s="2" t="s">
        <v>50</v>
      </c>
      <c r="E39" s="2">
        <v>8</v>
      </c>
      <c r="F39" s="2">
        <v>8</v>
      </c>
      <c r="G39" s="2">
        <v>18</v>
      </c>
      <c r="H39" s="2"/>
      <c r="I39" s="2"/>
      <c r="J39" s="2">
        <f t="shared" si="6"/>
        <v>34</v>
      </c>
      <c r="K39" s="28">
        <v>3.46</v>
      </c>
      <c r="L39" s="29">
        <f t="shared" si="4"/>
        <v>45.1697127937337</v>
      </c>
      <c r="M39" s="28">
        <v>8</v>
      </c>
      <c r="N39" s="28">
        <v>0</v>
      </c>
      <c r="O39" s="26">
        <f t="shared" si="5"/>
        <v>79.1697127937337</v>
      </c>
      <c r="P39" s="2">
        <v>14</v>
      </c>
      <c r="Q39" s="2" t="s">
        <v>55</v>
      </c>
    </row>
    <row r="40" ht="30" customHeight="1" spans="1:17">
      <c r="A40" s="30" t="s">
        <v>134</v>
      </c>
      <c r="B40" s="1" t="s">
        <v>135</v>
      </c>
      <c r="C40" s="2" t="s">
        <v>21</v>
      </c>
      <c r="D40" s="2" t="s">
        <v>136</v>
      </c>
      <c r="E40" s="2">
        <v>8</v>
      </c>
      <c r="F40" s="2">
        <v>8</v>
      </c>
      <c r="G40" s="2">
        <v>20</v>
      </c>
      <c r="H40" s="2"/>
      <c r="I40" s="2"/>
      <c r="J40" s="2">
        <f t="shared" si="6"/>
        <v>36</v>
      </c>
      <c r="K40" s="28">
        <v>3.26</v>
      </c>
      <c r="L40" s="29">
        <f t="shared" si="4"/>
        <v>42.5587467362924</v>
      </c>
      <c r="M40" s="28">
        <v>12</v>
      </c>
      <c r="N40" s="28">
        <v>0</v>
      </c>
      <c r="O40" s="26">
        <f t="shared" si="5"/>
        <v>78.5587467362924</v>
      </c>
      <c r="P40" s="2">
        <v>15</v>
      </c>
      <c r="Q40" s="2" t="s">
        <v>55</v>
      </c>
    </row>
    <row r="41" ht="30" customHeight="1" spans="1:17">
      <c r="A41" s="30" t="s">
        <v>137</v>
      </c>
      <c r="B41" s="1" t="s">
        <v>138</v>
      </c>
      <c r="C41" s="2" t="s">
        <v>21</v>
      </c>
      <c r="D41" s="2" t="s">
        <v>139</v>
      </c>
      <c r="E41" s="2">
        <v>8</v>
      </c>
      <c r="F41" s="2">
        <v>8</v>
      </c>
      <c r="G41" s="2">
        <v>20</v>
      </c>
      <c r="H41" s="2">
        <v>0.5</v>
      </c>
      <c r="I41" s="2" t="s">
        <v>103</v>
      </c>
      <c r="J41" s="2">
        <f t="shared" si="6"/>
        <v>36.5</v>
      </c>
      <c r="K41" s="28">
        <v>3.14</v>
      </c>
      <c r="L41" s="29">
        <f t="shared" si="4"/>
        <v>40.9921671018277</v>
      </c>
      <c r="M41" s="28">
        <v>16</v>
      </c>
      <c r="N41" s="28">
        <v>0</v>
      </c>
      <c r="O41" s="26">
        <f t="shared" si="5"/>
        <v>77.4921671018277</v>
      </c>
      <c r="P41" s="2">
        <v>16</v>
      </c>
      <c r="Q41" s="2" t="s">
        <v>55</v>
      </c>
    </row>
    <row r="42" ht="30" customHeight="1" spans="1:17">
      <c r="A42" s="30" t="s">
        <v>140</v>
      </c>
      <c r="B42" s="1" t="s">
        <v>141</v>
      </c>
      <c r="C42" s="2" t="s">
        <v>21</v>
      </c>
      <c r="D42" s="2" t="s">
        <v>142</v>
      </c>
      <c r="E42" s="2">
        <v>8</v>
      </c>
      <c r="F42" s="2">
        <v>8</v>
      </c>
      <c r="G42" s="2">
        <v>20</v>
      </c>
      <c r="H42" s="2"/>
      <c r="I42" s="2"/>
      <c r="J42" s="2">
        <f t="shared" si="6"/>
        <v>36</v>
      </c>
      <c r="K42" s="28">
        <v>3.1</v>
      </c>
      <c r="L42" s="29">
        <f t="shared" si="4"/>
        <v>40.4699738903394</v>
      </c>
      <c r="M42" s="28">
        <v>22</v>
      </c>
      <c r="N42" s="28">
        <v>0</v>
      </c>
      <c r="O42" s="26">
        <f t="shared" si="5"/>
        <v>76.4699738903394</v>
      </c>
      <c r="P42" s="2">
        <v>17</v>
      </c>
      <c r="Q42" s="2" t="s">
        <v>55</v>
      </c>
    </row>
    <row r="43" ht="30" customHeight="1" spans="1:17">
      <c r="A43" s="30" t="s">
        <v>143</v>
      </c>
      <c r="B43" s="1" t="s">
        <v>144</v>
      </c>
      <c r="C43" s="2" t="s">
        <v>21</v>
      </c>
      <c r="D43" s="17" t="s">
        <v>47</v>
      </c>
      <c r="E43" s="2">
        <v>8</v>
      </c>
      <c r="F43" s="2">
        <v>8</v>
      </c>
      <c r="G43" s="2">
        <v>20</v>
      </c>
      <c r="H43" s="2">
        <v>-3</v>
      </c>
      <c r="I43" s="27" t="s">
        <v>145</v>
      </c>
      <c r="J43" s="2">
        <f t="shared" si="6"/>
        <v>33</v>
      </c>
      <c r="K43" s="28">
        <v>3.25</v>
      </c>
      <c r="L43" s="29">
        <f t="shared" si="4"/>
        <v>42.4281984334204</v>
      </c>
      <c r="M43" s="28">
        <v>14</v>
      </c>
      <c r="N43" s="28">
        <v>0</v>
      </c>
      <c r="O43" s="26">
        <f t="shared" si="5"/>
        <v>75.4281984334204</v>
      </c>
      <c r="P43" s="2">
        <v>18</v>
      </c>
      <c r="Q43" s="2" t="s">
        <v>55</v>
      </c>
    </row>
    <row r="44" ht="30" customHeight="1" spans="1:17">
      <c r="A44" s="30" t="s">
        <v>146</v>
      </c>
      <c r="B44" s="1" t="s">
        <v>147</v>
      </c>
      <c r="C44" s="2" t="s">
        <v>21</v>
      </c>
      <c r="D44" s="2" t="s">
        <v>39</v>
      </c>
      <c r="E44" s="2">
        <v>8</v>
      </c>
      <c r="F44" s="2">
        <v>8</v>
      </c>
      <c r="G44" s="2">
        <v>20</v>
      </c>
      <c r="H44" s="2">
        <v>0.5</v>
      </c>
      <c r="I44" s="2" t="s">
        <v>103</v>
      </c>
      <c r="J44" s="2">
        <f t="shared" si="6"/>
        <v>36.5</v>
      </c>
      <c r="K44" s="28">
        <v>2.95</v>
      </c>
      <c r="L44" s="29">
        <f t="shared" si="4"/>
        <v>38.5117493472585</v>
      </c>
      <c r="M44" s="28">
        <v>18</v>
      </c>
      <c r="N44" s="28">
        <v>0</v>
      </c>
      <c r="O44" s="26">
        <f t="shared" si="5"/>
        <v>75.0117493472585</v>
      </c>
      <c r="P44" s="2">
        <v>19</v>
      </c>
      <c r="Q44" s="2" t="s">
        <v>55</v>
      </c>
    </row>
    <row r="45" ht="30" customHeight="1" spans="1:17">
      <c r="A45" s="30" t="s">
        <v>148</v>
      </c>
      <c r="B45" s="1" t="s">
        <v>149</v>
      </c>
      <c r="C45" s="2" t="s">
        <v>21</v>
      </c>
      <c r="D45" s="2" t="s">
        <v>150</v>
      </c>
      <c r="E45" s="2">
        <v>8</v>
      </c>
      <c r="F45" s="2">
        <v>8</v>
      </c>
      <c r="G45" s="2">
        <v>20</v>
      </c>
      <c r="H45" s="2"/>
      <c r="I45" s="27"/>
      <c r="J45" s="2">
        <f t="shared" si="6"/>
        <v>36</v>
      </c>
      <c r="K45" s="28">
        <v>2.83</v>
      </c>
      <c r="L45" s="29">
        <f t="shared" si="4"/>
        <v>36.9451697127937</v>
      </c>
      <c r="M45" s="28">
        <v>20</v>
      </c>
      <c r="N45" s="28">
        <v>0</v>
      </c>
      <c r="O45" s="26">
        <f t="shared" si="5"/>
        <v>72.9451697127937</v>
      </c>
      <c r="P45" s="2">
        <v>20</v>
      </c>
      <c r="Q45" s="2" t="s">
        <v>55</v>
      </c>
    </row>
    <row r="46" ht="30" customHeight="1" spans="1:17">
      <c r="A46" s="30" t="s">
        <v>151</v>
      </c>
      <c r="B46" s="1" t="s">
        <v>152</v>
      </c>
      <c r="C46" s="2" t="s">
        <v>21</v>
      </c>
      <c r="D46" s="2" t="s">
        <v>153</v>
      </c>
      <c r="E46" s="2">
        <v>8</v>
      </c>
      <c r="F46" s="2">
        <v>8</v>
      </c>
      <c r="G46" s="2">
        <v>20</v>
      </c>
      <c r="H46" s="2">
        <v>-2</v>
      </c>
      <c r="I46" s="27" t="s">
        <v>83</v>
      </c>
      <c r="J46" s="2">
        <f t="shared" si="6"/>
        <v>34</v>
      </c>
      <c r="K46" s="28">
        <v>2.87</v>
      </c>
      <c r="L46" s="29">
        <f t="shared" si="4"/>
        <v>37.467362924282</v>
      </c>
      <c r="M46" s="28">
        <v>19</v>
      </c>
      <c r="N46" s="28">
        <v>0</v>
      </c>
      <c r="O46" s="26">
        <f t="shared" si="5"/>
        <v>71.467362924282</v>
      </c>
      <c r="P46" s="2">
        <v>21</v>
      </c>
      <c r="Q46" s="2" t="s">
        <v>55</v>
      </c>
    </row>
    <row r="47" ht="30" customHeight="1" spans="1:17">
      <c r="A47" s="30" t="s">
        <v>154</v>
      </c>
      <c r="B47" s="1" t="s">
        <v>155</v>
      </c>
      <c r="C47" s="2" t="s">
        <v>21</v>
      </c>
      <c r="D47" s="2" t="s">
        <v>156</v>
      </c>
      <c r="E47" s="2">
        <v>8</v>
      </c>
      <c r="F47" s="2">
        <v>8</v>
      </c>
      <c r="G47" s="2">
        <v>20</v>
      </c>
      <c r="H47" s="2">
        <v>-3</v>
      </c>
      <c r="I47" s="27" t="s">
        <v>145</v>
      </c>
      <c r="J47" s="2">
        <f t="shared" si="6"/>
        <v>33</v>
      </c>
      <c r="K47" s="28">
        <v>2.73</v>
      </c>
      <c r="L47" s="29">
        <f t="shared" si="4"/>
        <v>35.6396866840731</v>
      </c>
      <c r="M47" s="28">
        <v>21</v>
      </c>
      <c r="N47" s="28">
        <v>0</v>
      </c>
      <c r="O47" s="26">
        <f t="shared" si="5"/>
        <v>68.6396866840731</v>
      </c>
      <c r="P47" s="2">
        <v>22</v>
      </c>
      <c r="Q47" s="2" t="s">
        <v>55</v>
      </c>
    </row>
  </sheetData>
  <sortState ref="A28:O49">
    <sortCondition ref="O28:O49" descending="1"/>
  </sortState>
  <mergeCells count="30">
    <mergeCell ref="A1:Q1"/>
    <mergeCell ref="E2:F2"/>
    <mergeCell ref="K2:M2"/>
    <mergeCell ref="A23:Q23"/>
    <mergeCell ref="E24:F24"/>
    <mergeCell ref="K24:M24"/>
    <mergeCell ref="A2:A3"/>
    <mergeCell ref="A24:A25"/>
    <mergeCell ref="B2:B3"/>
    <mergeCell ref="B24:B25"/>
    <mergeCell ref="C2:C3"/>
    <mergeCell ref="C24:C25"/>
    <mergeCell ref="D2:D3"/>
    <mergeCell ref="D24:D25"/>
    <mergeCell ref="G2:G3"/>
    <mergeCell ref="G24:G25"/>
    <mergeCell ref="H2:H3"/>
    <mergeCell ref="H24:H25"/>
    <mergeCell ref="I2:I3"/>
    <mergeCell ref="I24:I25"/>
    <mergeCell ref="J2:J3"/>
    <mergeCell ref="J24:J25"/>
    <mergeCell ref="N2:N3"/>
    <mergeCell ref="N24:N25"/>
    <mergeCell ref="O2:O3"/>
    <mergeCell ref="O24:O25"/>
    <mergeCell ref="P2:P3"/>
    <mergeCell ref="P24:P25"/>
    <mergeCell ref="Q2:Q3"/>
    <mergeCell ref="Q24:Q25"/>
  </mergeCells>
  <pageMargins left="0.393055555555556" right="0.393055555555556" top="0.393055555555556" bottom="0.196527777777778" header="0.511805555555556" footer="0.511805555555556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6:I27"/>
  <sheetViews>
    <sheetView topLeftCell="A7" workbookViewId="0">
      <selection activeCell="L14" sqref="L14"/>
    </sheetView>
  </sheetViews>
  <sheetFormatPr defaultColWidth="9" defaultRowHeight="13.5"/>
  <sheetData>
    <row r="6" spans="3:9">
      <c r="C6" s="1" t="s">
        <v>31</v>
      </c>
      <c r="D6" s="2">
        <v>3.76</v>
      </c>
      <c r="E6">
        <v>1</v>
      </c>
      <c r="H6" s="1" t="s">
        <v>155</v>
      </c>
      <c r="I6" s="2">
        <v>2.78</v>
      </c>
    </row>
    <row r="7" spans="3:9">
      <c r="C7" s="1" t="s">
        <v>26</v>
      </c>
      <c r="D7" s="2">
        <v>3.55</v>
      </c>
      <c r="E7">
        <v>2</v>
      </c>
      <c r="H7" s="1" t="s">
        <v>125</v>
      </c>
      <c r="I7" s="2">
        <v>3.38</v>
      </c>
    </row>
    <row r="8" spans="3:9">
      <c r="C8" s="1" t="s">
        <v>20</v>
      </c>
      <c r="D8" s="2">
        <v>3.54</v>
      </c>
      <c r="E8">
        <v>3</v>
      </c>
      <c r="H8" s="1" t="s">
        <v>99</v>
      </c>
      <c r="I8" s="2">
        <v>3.56</v>
      </c>
    </row>
    <row r="9" spans="3:9">
      <c r="C9" s="1" t="s">
        <v>34</v>
      </c>
      <c r="D9" s="2">
        <v>3.52</v>
      </c>
      <c r="E9">
        <v>4</v>
      </c>
      <c r="H9" s="1" t="s">
        <v>135</v>
      </c>
      <c r="I9" s="2">
        <v>3.26</v>
      </c>
    </row>
    <row r="10" spans="3:9">
      <c r="C10" s="1" t="s">
        <v>57</v>
      </c>
      <c r="D10" s="2">
        <v>3.49</v>
      </c>
      <c r="E10">
        <v>5</v>
      </c>
      <c r="H10" s="1" t="s">
        <v>144</v>
      </c>
      <c r="I10" s="2">
        <v>3.25</v>
      </c>
    </row>
    <row r="11" spans="3:9">
      <c r="C11" s="1" t="s">
        <v>49</v>
      </c>
      <c r="D11" s="2">
        <v>3.46</v>
      </c>
      <c r="E11">
        <v>6</v>
      </c>
      <c r="H11" s="1" t="s">
        <v>128</v>
      </c>
      <c r="I11" s="2">
        <v>3.34</v>
      </c>
    </row>
    <row r="12" spans="3:9">
      <c r="C12" s="1" t="s">
        <v>46</v>
      </c>
      <c r="D12" s="2">
        <v>3.45</v>
      </c>
      <c r="E12">
        <v>7</v>
      </c>
      <c r="H12" s="1" t="s">
        <v>95</v>
      </c>
      <c r="I12" s="2">
        <v>3.83</v>
      </c>
    </row>
    <row r="13" spans="3:9">
      <c r="C13" s="1" t="s">
        <v>42</v>
      </c>
      <c r="D13" s="2">
        <v>3.39</v>
      </c>
      <c r="E13">
        <v>8</v>
      </c>
      <c r="H13" s="1" t="s">
        <v>149</v>
      </c>
      <c r="I13" s="2">
        <v>2.83</v>
      </c>
    </row>
    <row r="14" spans="3:9">
      <c r="C14" s="1" t="s">
        <v>53</v>
      </c>
      <c r="D14" s="2">
        <v>3.33</v>
      </c>
      <c r="E14">
        <v>9</v>
      </c>
      <c r="H14" s="1" t="s">
        <v>141</v>
      </c>
      <c r="I14" s="2">
        <v>2.71</v>
      </c>
    </row>
    <row r="15" spans="3:9">
      <c r="C15" s="1" t="s">
        <v>38</v>
      </c>
      <c r="D15" s="2">
        <v>3.3</v>
      </c>
      <c r="E15">
        <v>10</v>
      </c>
      <c r="H15" s="1" t="s">
        <v>109</v>
      </c>
      <c r="I15" s="2">
        <v>3.22</v>
      </c>
    </row>
    <row r="16" spans="3:9">
      <c r="C16" s="1" t="s">
        <v>64</v>
      </c>
      <c r="D16" s="2">
        <v>3.25</v>
      </c>
      <c r="E16">
        <v>11</v>
      </c>
      <c r="H16" s="1" t="s">
        <v>133</v>
      </c>
      <c r="I16" s="2">
        <v>3.46</v>
      </c>
    </row>
    <row r="17" spans="3:9">
      <c r="C17" s="1" t="s">
        <v>75</v>
      </c>
      <c r="D17" s="2">
        <v>3.21</v>
      </c>
      <c r="E17">
        <v>12</v>
      </c>
      <c r="H17" s="1" t="s">
        <v>115</v>
      </c>
      <c r="I17" s="2">
        <v>3.26</v>
      </c>
    </row>
    <row r="18" spans="3:9">
      <c r="C18" s="1" t="s">
        <v>60</v>
      </c>
      <c r="D18" s="2">
        <v>3.18</v>
      </c>
      <c r="E18">
        <v>13</v>
      </c>
      <c r="H18" s="1" t="s">
        <v>105</v>
      </c>
      <c r="I18" s="2">
        <v>3.54</v>
      </c>
    </row>
    <row r="19" spans="3:9">
      <c r="C19" s="1" t="s">
        <v>79</v>
      </c>
      <c r="D19" s="2">
        <v>3.14</v>
      </c>
      <c r="E19">
        <v>14</v>
      </c>
      <c r="H19" s="1" t="s">
        <v>101</v>
      </c>
      <c r="I19" s="2">
        <v>3.69</v>
      </c>
    </row>
    <row r="20" spans="3:9">
      <c r="C20" s="1" t="s">
        <v>68</v>
      </c>
      <c r="D20" s="2">
        <v>3.13</v>
      </c>
      <c r="E20">
        <v>15</v>
      </c>
      <c r="H20" s="1" t="s">
        <v>122</v>
      </c>
      <c r="I20" s="2">
        <v>3.56</v>
      </c>
    </row>
    <row r="21" spans="3:9">
      <c r="C21" s="1" t="s">
        <v>81</v>
      </c>
      <c r="D21" s="2">
        <v>3.11</v>
      </c>
      <c r="E21">
        <v>16</v>
      </c>
      <c r="H21" s="1" t="s">
        <v>119</v>
      </c>
      <c r="I21" s="2">
        <v>3.4</v>
      </c>
    </row>
    <row r="22" spans="3:9">
      <c r="C22" s="1" t="s">
        <v>85</v>
      </c>
      <c r="D22" s="2">
        <v>3.07</v>
      </c>
      <c r="E22">
        <v>17</v>
      </c>
      <c r="H22" s="1" t="s">
        <v>91</v>
      </c>
      <c r="I22" s="2">
        <v>3.69</v>
      </c>
    </row>
    <row r="23" spans="3:9">
      <c r="C23" s="1" t="s">
        <v>71</v>
      </c>
      <c r="D23" s="2">
        <v>3.02</v>
      </c>
      <c r="E23">
        <v>18</v>
      </c>
      <c r="H23" s="1" t="s">
        <v>147</v>
      </c>
      <c r="I23" s="2">
        <v>2.95</v>
      </c>
    </row>
    <row r="24" spans="3:9">
      <c r="C24" s="1" t="s">
        <v>87</v>
      </c>
      <c r="D24" s="2">
        <v>3.01</v>
      </c>
      <c r="E24">
        <v>19</v>
      </c>
      <c r="H24" s="1" t="s">
        <v>112</v>
      </c>
      <c r="I24" s="2">
        <v>3.61</v>
      </c>
    </row>
    <row r="25" spans="8:9">
      <c r="H25" s="1" t="s">
        <v>131</v>
      </c>
      <c r="I25" s="2">
        <v>2.99</v>
      </c>
    </row>
    <row r="26" spans="8:9">
      <c r="H26" s="1" t="s">
        <v>152</v>
      </c>
      <c r="I26" s="2">
        <v>2.87</v>
      </c>
    </row>
    <row r="27" spans="8:9">
      <c r="H27" s="1" t="s">
        <v>138</v>
      </c>
      <c r="I27" s="2">
        <v>3.14</v>
      </c>
    </row>
  </sheetData>
  <sortState ref="H6:I27">
    <sortCondition ref="H6"/>
  </sortState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2018-03-06T00:10:00Z</dcterms:created>
  <dcterms:modified xsi:type="dcterms:W3CDTF">2018-03-09T10:11:45Z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</Properties>
</file>