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<sst xmlns="http://schemas.openxmlformats.org/spreadsheetml/2006/main" count="255" uniqueCount="144">
  <si>
    <r>
      <t>2017-2018学年第二学期</t>
    </r>
    <r>
      <rPr>
        <b/>
        <u val="single"/>
        <sz val="11"/>
        <rFont val="宋体"/>
        <family val="0"/>
      </rPr>
      <t xml:space="preserve">    材料    </t>
    </r>
    <r>
      <rPr>
        <b/>
        <sz val="11"/>
        <rFont val="宋体"/>
        <family val="0"/>
      </rPr>
      <t>学院2016级研究生综合测评量化表（学术学位研究生人数</t>
    </r>
    <r>
      <rPr>
        <b/>
        <u val="single"/>
        <sz val="11"/>
        <rFont val="宋体"/>
        <family val="0"/>
      </rPr>
      <t xml:space="preserve">    21   </t>
    </r>
    <r>
      <rPr>
        <b/>
        <sz val="11"/>
        <rFont val="宋体"/>
        <family val="0"/>
      </rPr>
      <t>）</t>
    </r>
  </si>
  <si>
    <t>学号</t>
  </si>
  <si>
    <t>姓名</t>
  </si>
  <si>
    <t>班级</t>
  </si>
  <si>
    <t>导师</t>
  </si>
  <si>
    <t>综合表现（20分）</t>
  </si>
  <si>
    <t>导师测评
（20分）</t>
  </si>
  <si>
    <t>公益活动
（10分）</t>
  </si>
  <si>
    <t>公益活动
加分原因</t>
  </si>
  <si>
    <t>主观总分</t>
  </si>
  <si>
    <t>学业科研业绩（50分）</t>
  </si>
  <si>
    <t>英语水平</t>
  </si>
  <si>
    <t>总分</t>
  </si>
  <si>
    <t>排名</t>
  </si>
  <si>
    <t>推荐等级</t>
  </si>
  <si>
    <t>班主任测评</t>
  </si>
  <si>
    <t>学生测评</t>
  </si>
  <si>
    <t>GPA成绩</t>
  </si>
  <si>
    <t>折算分</t>
  </si>
  <si>
    <t>S1605080502</t>
  </si>
  <si>
    <t>曹文倩</t>
  </si>
  <si>
    <t>16材料研一</t>
  </si>
  <si>
    <t>黄飞飞</t>
  </si>
  <si>
    <t>特等</t>
  </si>
  <si>
    <t>S1605080508</t>
  </si>
  <si>
    <t>刘群获</t>
  </si>
  <si>
    <t>田颖</t>
  </si>
  <si>
    <t>2（校级优秀党员）
-1（C级寝室1次）
-3（违章电器）</t>
  </si>
  <si>
    <t>一等</t>
  </si>
  <si>
    <t>S1605080509</t>
  </si>
  <si>
    <t>阮枫萍</t>
  </si>
  <si>
    <t>邓德刚</t>
  </si>
  <si>
    <t>S1605080522</t>
  </si>
  <si>
    <t>朱宇莹</t>
  </si>
  <si>
    <t>范美强</t>
  </si>
  <si>
    <t>0.5（院实验室安全知识竞赛三等奖）</t>
  </si>
  <si>
    <t>S1605080510</t>
  </si>
  <si>
    <t>沈铖</t>
  </si>
  <si>
    <t>牛棱渊</t>
  </si>
  <si>
    <t>S1605080505</t>
  </si>
  <si>
    <t>贾轩睿</t>
  </si>
  <si>
    <t>张景基</t>
  </si>
  <si>
    <t>-1（C级寝室1次）
1（校乒乓球男双第二名）</t>
  </si>
  <si>
    <t>S1605080501</t>
  </si>
  <si>
    <t>蔡杨健</t>
  </si>
  <si>
    <t>张军杰</t>
  </si>
  <si>
    <t>-1（C级寝室1次）</t>
  </si>
  <si>
    <t>S1605080521</t>
  </si>
  <si>
    <t>朱秋梦</t>
  </si>
  <si>
    <t>柴文祥</t>
  </si>
  <si>
    <t>S1605080518</t>
  </si>
  <si>
    <t>张敖</t>
  </si>
  <si>
    <t>彭晓领</t>
  </si>
  <si>
    <t>二等</t>
  </si>
  <si>
    <t>S1605080511</t>
  </si>
  <si>
    <t>王凌峰</t>
  </si>
  <si>
    <t>颜冲</t>
  </si>
  <si>
    <t>1.5（支部书记优秀）</t>
  </si>
  <si>
    <t>S1605080503</t>
  </si>
  <si>
    <t>陈先钾</t>
  </si>
  <si>
    <t>金红晓</t>
  </si>
  <si>
    <t>1（班委良好）
-1（C级寝室1次）</t>
  </si>
  <si>
    <t>S1605080517</t>
  </si>
  <si>
    <t>姚璐璐</t>
  </si>
  <si>
    <t>司平占</t>
  </si>
  <si>
    <t>S1605080512</t>
  </si>
  <si>
    <t>王新友</t>
  </si>
  <si>
    <t>葛洪良</t>
  </si>
  <si>
    <t>S1605080513</t>
  </si>
  <si>
    <t>王艳</t>
  </si>
  <si>
    <t>沈杭燕</t>
  </si>
  <si>
    <t>S1605080520</t>
  </si>
  <si>
    <t>周孝立</t>
  </si>
  <si>
    <t>徐时清</t>
  </si>
  <si>
    <t>S1605080506</t>
  </si>
  <si>
    <t>蒋恺迪</t>
  </si>
  <si>
    <t>杨艳婷</t>
  </si>
  <si>
    <t>S1605080519</t>
  </si>
  <si>
    <t>周佳波</t>
  </si>
  <si>
    <t>秦来顺</t>
  </si>
  <si>
    <t>S1605080507</t>
  </si>
  <si>
    <t>蒋力栋</t>
  </si>
  <si>
    <t>黄岳祥</t>
  </si>
  <si>
    <t>S1605080514</t>
  </si>
  <si>
    <t>王益杰</t>
  </si>
  <si>
    <t>钟敏</t>
  </si>
  <si>
    <t>S1605080515</t>
  </si>
  <si>
    <t>王震</t>
  </si>
  <si>
    <t>陈达</t>
  </si>
  <si>
    <t>S1605080516</t>
  </si>
  <si>
    <t>夏涵</t>
  </si>
  <si>
    <t>雷磊</t>
  </si>
  <si>
    <t>无</t>
  </si>
  <si>
    <r>
      <t>2017-2018学年第二学期</t>
    </r>
    <r>
      <rPr>
        <b/>
        <u val="single"/>
        <sz val="11"/>
        <rFont val="宋体"/>
        <family val="0"/>
      </rPr>
      <t xml:space="preserve">   材料   </t>
    </r>
    <r>
      <rPr>
        <b/>
        <sz val="11"/>
        <rFont val="宋体"/>
        <family val="0"/>
      </rPr>
      <t>学院2016级研究生综合测评量化表（专业学位研究生人数</t>
    </r>
    <r>
      <rPr>
        <b/>
        <u val="single"/>
        <sz val="11"/>
        <rFont val="宋体"/>
        <family val="0"/>
      </rPr>
      <t xml:space="preserve">   16   </t>
    </r>
    <r>
      <rPr>
        <b/>
        <sz val="11"/>
        <rFont val="宋体"/>
        <family val="0"/>
      </rPr>
      <t>）</t>
    </r>
  </si>
  <si>
    <t>P1605085207</t>
  </si>
  <si>
    <t>刘白白</t>
  </si>
  <si>
    <t>刘心娟</t>
  </si>
  <si>
    <t xml:space="preserve"> </t>
  </si>
  <si>
    <t>P1605085208</t>
  </si>
  <si>
    <t>屠玉媛</t>
  </si>
  <si>
    <t>赵士龙</t>
  </si>
  <si>
    <t>P1605085210</t>
  </si>
  <si>
    <t>魏俊麒</t>
  </si>
  <si>
    <t>王新庆</t>
  </si>
  <si>
    <t>0.5（院实验室安全知识竞赛三等奖）
1（校乒乓球男双第二名）</t>
  </si>
  <si>
    <t>P1605085216</t>
  </si>
  <si>
    <t>赵静涛</t>
  </si>
  <si>
    <t>黄立辉</t>
  </si>
  <si>
    <t>P1605085203</t>
  </si>
  <si>
    <t>豆奥举</t>
  </si>
  <si>
    <t>1（支部委员良好）
-1（C级寝室1次）</t>
  </si>
  <si>
    <t>P1605085202</t>
  </si>
  <si>
    <t>陈科成</t>
  </si>
  <si>
    <t>王疆瑛</t>
  </si>
  <si>
    <t>P1605085213</t>
  </si>
  <si>
    <t>徐曼</t>
  </si>
  <si>
    <t>唐高</t>
  </si>
  <si>
    <t>1.5（班委优秀）
1.5（院实验室安全知识竞赛一等奖）</t>
  </si>
  <si>
    <t>P1605085209</t>
  </si>
  <si>
    <t>王兴明</t>
  </si>
  <si>
    <t>王焕平</t>
  </si>
  <si>
    <t>P1605085217</t>
  </si>
  <si>
    <t>郑文彬</t>
  </si>
  <si>
    <t>P1605085204</t>
  </si>
  <si>
    <t>郭良强</t>
  </si>
  <si>
    <t>李静</t>
  </si>
  <si>
    <t>P1605085214</t>
  </si>
  <si>
    <t>詹海娇</t>
  </si>
  <si>
    <t>郭驾宇</t>
  </si>
  <si>
    <t>P1605085201</t>
  </si>
  <si>
    <t>陈建宝</t>
  </si>
  <si>
    <t>洪波</t>
  </si>
  <si>
    <t>P1605085205</t>
  </si>
  <si>
    <t>李长龙</t>
  </si>
  <si>
    <t>李超</t>
  </si>
  <si>
    <t>P1605085211</t>
  </si>
  <si>
    <t>吴华诚</t>
  </si>
  <si>
    <t>王天根</t>
  </si>
  <si>
    <t>P1605085212</t>
  </si>
  <si>
    <t>吴永</t>
  </si>
  <si>
    <t>李灿</t>
  </si>
  <si>
    <t>P1605085215</t>
  </si>
  <si>
    <t>张嘉玮</t>
  </si>
  <si>
    <t>肖珍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</si>
</sst>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u val="single"/>
      <sz val="11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6" borderId="0" applyNumberFormat="0" applyBorder="0" applyAlignment="0" applyProtection="0"/>
    <xf numFmtId="0" fontId="10" fillId="0" borderId="5" applyNumberFormat="0" applyFill="0" applyAlignment="0" applyProtection="0"/>
    <xf numFmtId="0" fontId="9" fillId="6" borderId="0" applyNumberFormat="0" applyBorder="0" applyAlignment="0" applyProtection="0"/>
    <xf numFmtId="0" fontId="20" fillId="8" borderId="6" applyNumberFormat="0" applyAlignment="0" applyProtection="0"/>
    <xf numFmtId="0" fontId="21" fillId="8" borderId="1" applyNumberFormat="0" applyAlignment="0" applyProtection="0"/>
    <xf numFmtId="0" fontId="22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8" applyNumberFormat="0" applyFill="0" applyAlignment="0" applyProtection="0"/>
    <xf numFmtId="0" fontId="4" fillId="0" borderId="9" applyNumberFormat="0" applyFill="0" applyAlignment="0" applyProtection="0"/>
    <xf numFmtId="0" fontId="18" fillId="4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19" fillId="0" borderId="0">
      <alignment/>
      <protection/>
    </xf>
    <xf numFmtId="0" fontId="9" fillId="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0" xfId="62" applyNumberFormat="1" applyFont="1" applyBorder="1" applyAlignment="1">
      <alignment horizontal="center" vertical="center" wrapText="1"/>
      <protection/>
    </xf>
    <xf numFmtId="0" fontId="4" fillId="0" borderId="11" xfId="62" applyNumberFormat="1" applyFont="1" applyBorder="1" applyAlignment="1">
      <alignment horizontal="center" vertical="center" wrapText="1"/>
      <protection/>
    </xf>
    <xf numFmtId="0" fontId="3" fillId="0" borderId="11" xfId="62" applyNumberFormat="1" applyFont="1" applyBorder="1" applyAlignment="1">
      <alignment horizontal="center" vertical="center" wrapText="1"/>
      <protection/>
    </xf>
    <xf numFmtId="0" fontId="3" fillId="0" borderId="12" xfId="62" applyNumberFormat="1" applyFont="1" applyBorder="1" applyAlignment="1">
      <alignment horizontal="center" vertical="center" wrapText="1"/>
      <protection/>
    </xf>
    <xf numFmtId="0" fontId="3" fillId="0" borderId="13" xfId="62" applyNumberFormat="1" applyFont="1" applyBorder="1" applyAlignment="1">
      <alignment horizontal="center" vertical="center" wrapText="1"/>
      <protection/>
    </xf>
    <xf numFmtId="0" fontId="3" fillId="0" borderId="14" xfId="64" applyNumberFormat="1" applyFont="1" applyBorder="1" applyAlignment="1">
      <alignment horizontal="center" vertical="center" wrapText="1"/>
      <protection/>
    </xf>
    <xf numFmtId="0" fontId="3" fillId="0" borderId="14" xfId="62" applyNumberFormat="1" applyFont="1" applyBorder="1" applyAlignment="1">
      <alignment horizontal="center" vertical="center" wrapText="1"/>
      <protection/>
    </xf>
    <xf numFmtId="0" fontId="0" fillId="0" borderId="11" xfId="64" applyNumberFormat="1" applyFont="1" applyBorder="1" applyAlignment="1">
      <alignment horizontal="center" vertical="center" wrapText="1"/>
      <protection/>
    </xf>
    <xf numFmtId="0" fontId="1" fillId="0" borderId="11" xfId="64" applyNumberFormat="1" applyFont="1" applyBorder="1" applyAlignment="1">
      <alignment horizontal="center" vertical="center" wrapText="1"/>
      <protection/>
    </xf>
    <xf numFmtId="0" fontId="3" fillId="0" borderId="12" xfId="64" applyNumberFormat="1" applyFont="1" applyBorder="1" applyAlignment="1">
      <alignment horizontal="center" vertical="center" wrapText="1"/>
      <protection/>
    </xf>
    <xf numFmtId="0" fontId="3" fillId="0" borderId="15" xfId="64" applyNumberFormat="1" applyFont="1" applyBorder="1" applyAlignment="1">
      <alignment horizontal="center" vertical="center" wrapText="1"/>
      <protection/>
    </xf>
    <xf numFmtId="0" fontId="3" fillId="0" borderId="15" xfId="62" applyNumberFormat="1" applyFont="1" applyBorder="1" applyAlignment="1">
      <alignment horizontal="center" vertical="center" wrapText="1"/>
      <protection/>
    </xf>
    <xf numFmtId="0" fontId="5" fillId="0" borderId="11" xfId="64" applyNumberFormat="1" applyFont="1" applyBorder="1" applyAlignment="1">
      <alignment horizontal="center" vertical="center" wrapText="1"/>
      <protection/>
    </xf>
    <xf numFmtId="0" fontId="1" fillId="0" borderId="11" xfId="62" applyNumberFormat="1" applyFont="1" applyBorder="1" applyAlignment="1">
      <alignment horizontal="center" vertical="center" wrapText="1"/>
      <protection/>
    </xf>
    <xf numFmtId="0" fontId="1" fillId="0" borderId="11" xfId="62" applyNumberFormat="1" applyFont="1" applyFill="1" applyBorder="1" applyAlignment="1">
      <alignment horizontal="center" vertical="center" wrapText="1"/>
      <protection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177" fontId="1" fillId="0" borderId="11" xfId="62" applyNumberFormat="1" applyFont="1" applyFill="1" applyBorder="1" applyAlignment="1">
      <alignment horizontal="center" vertical="center" wrapText="1"/>
      <protection/>
    </xf>
    <xf numFmtId="0" fontId="5" fillId="0" borderId="0" xfId="64" applyNumberFormat="1" applyFont="1" applyBorder="1" applyAlignment="1">
      <alignment horizontal="center" vertical="center" wrapText="1"/>
      <protection/>
    </xf>
    <xf numFmtId="0" fontId="0" fillId="0" borderId="0" xfId="0" applyNumberFormat="1" applyFont="1" applyBorder="1" applyAlignment="1">
      <alignment horizontal="center" vertical="center"/>
    </xf>
    <xf numFmtId="0" fontId="1" fillId="0" borderId="0" xfId="64" applyNumberFormat="1" applyFont="1" applyBorder="1" applyAlignment="1">
      <alignment horizontal="center" vertical="center" wrapText="1"/>
      <protection/>
    </xf>
    <xf numFmtId="0" fontId="0" fillId="0" borderId="0" xfId="0" applyNumberFormat="1" applyFont="1" applyBorder="1" applyAlignment="1">
      <alignment horizontal="center" vertical="center"/>
    </xf>
    <xf numFmtId="0" fontId="1" fillId="0" borderId="0" xfId="62" applyNumberFormat="1" applyFont="1" applyBorder="1" applyAlignment="1">
      <alignment horizontal="center" vertical="center" wrapText="1"/>
      <protection/>
    </xf>
    <xf numFmtId="0" fontId="1" fillId="0" borderId="11" xfId="64" applyNumberFormat="1" applyFont="1" applyBorder="1" applyAlignment="1">
      <alignment horizontal="center" vertical="center" wrapText="1"/>
      <protection/>
    </xf>
    <xf numFmtId="177" fontId="0" fillId="0" borderId="0" xfId="0" applyNumberFormat="1" applyAlignment="1">
      <alignment horizontal="center" vertical="center"/>
    </xf>
    <xf numFmtId="0" fontId="3" fillId="0" borderId="16" xfId="64" applyNumberFormat="1" applyFont="1" applyBorder="1" applyAlignment="1">
      <alignment horizontal="center" vertical="center" wrapText="1"/>
      <protection/>
    </xf>
    <xf numFmtId="0" fontId="3" fillId="0" borderId="13" xfId="64" applyNumberFormat="1" applyFont="1" applyBorder="1" applyAlignment="1">
      <alignment horizontal="center" vertical="center" wrapText="1"/>
      <protection/>
    </xf>
    <xf numFmtId="0" fontId="1" fillId="0" borderId="11" xfId="64" applyNumberFormat="1" applyFont="1" applyFill="1" applyBorder="1" applyAlignment="1">
      <alignment horizontal="center" vertical="center" wrapText="1"/>
      <protection/>
    </xf>
    <xf numFmtId="178" fontId="1" fillId="0" borderId="11" xfId="64" applyNumberFormat="1" applyFont="1" applyBorder="1" applyAlignment="1">
      <alignment horizontal="center" vertical="center" wrapText="1"/>
      <protection/>
    </xf>
    <xf numFmtId="178" fontId="1" fillId="0" borderId="11" xfId="62" applyNumberFormat="1" applyFont="1" applyBorder="1" applyAlignment="1">
      <alignment horizontal="center" vertical="center" wrapText="1"/>
      <protection/>
    </xf>
    <xf numFmtId="0" fontId="1" fillId="0" borderId="11" xfId="64" applyNumberFormat="1" applyFont="1" applyFill="1" applyBorder="1" applyAlignment="1">
      <alignment horizontal="center" vertical="center" wrapText="1"/>
      <protection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3" fillId="0" borderId="11" xfId="64" applyNumberFormat="1" applyFont="1" applyBorder="1" applyAlignment="1">
      <alignment horizontal="center" vertical="center" wrapText="1"/>
      <protection/>
    </xf>
    <xf numFmtId="0" fontId="1" fillId="0" borderId="11" xfId="62" applyNumberFormat="1" applyFont="1" applyFill="1" applyBorder="1" applyAlignment="1">
      <alignment horizontal="center" vertical="center" wrapText="1"/>
      <protection/>
    </xf>
    <xf numFmtId="178" fontId="1" fillId="0" borderId="11" xfId="62" applyNumberFormat="1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05信算12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80" zoomScaleNormal="80" workbookViewId="0" topLeftCell="A1">
      <pane ySplit="3" topLeftCell="A22" activePane="bottomLeft" state="frozen"/>
      <selection pane="bottomLeft" activeCell="M30" sqref="M30"/>
    </sheetView>
  </sheetViews>
  <sheetFormatPr defaultColWidth="5.875" defaultRowHeight="30" customHeight="1"/>
  <cols>
    <col min="1" max="1" width="10.00390625" style="2" customWidth="1"/>
    <col min="2" max="2" width="7.625" style="1" customWidth="1"/>
    <col min="3" max="3" width="7.625" style="2" customWidth="1"/>
    <col min="4" max="4" width="7.625" style="3" customWidth="1"/>
    <col min="5" max="7" width="9.375" style="1" customWidth="1"/>
    <col min="8" max="8" width="9.50390625" style="4" customWidth="1"/>
    <col min="9" max="9" width="33.75390625" style="4" customWidth="1"/>
    <col min="10" max="11" width="9.375" style="1" customWidth="1"/>
    <col min="12" max="12" width="9.375" style="4" customWidth="1"/>
    <col min="13" max="13" width="9.375" style="5" customWidth="1"/>
    <col min="14" max="14" width="9.375" style="1" customWidth="1"/>
    <col min="15" max="15" width="9.375" style="4" customWidth="1"/>
    <col min="16" max="17" width="9.375" style="1" customWidth="1"/>
    <col min="18" max="18" width="5.875" style="1" hidden="1" customWidth="1"/>
    <col min="19" max="16384" width="5.875" style="1" customWidth="1"/>
  </cols>
  <sheetData>
    <row r="1" spans="1:17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30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/>
      <c r="G2" s="11" t="s">
        <v>6</v>
      </c>
      <c r="H2" s="12" t="s">
        <v>7</v>
      </c>
      <c r="I2" s="12" t="s">
        <v>8</v>
      </c>
      <c r="J2" s="11" t="s">
        <v>9</v>
      </c>
      <c r="K2" s="15" t="s">
        <v>10</v>
      </c>
      <c r="L2" s="34"/>
      <c r="M2" s="35"/>
      <c r="N2" s="12" t="s">
        <v>11</v>
      </c>
      <c r="O2" s="12" t="s">
        <v>12</v>
      </c>
      <c r="P2" s="12" t="s">
        <v>13</v>
      </c>
      <c r="Q2" s="12" t="s">
        <v>14</v>
      </c>
    </row>
    <row r="3" spans="1:17" ht="30" customHeight="1">
      <c r="A3" s="13"/>
      <c r="B3" s="14"/>
      <c r="C3" s="8"/>
      <c r="D3" s="8"/>
      <c r="E3" s="15" t="s">
        <v>15</v>
      </c>
      <c r="F3" s="15" t="s">
        <v>16</v>
      </c>
      <c r="G3" s="16"/>
      <c r="H3" s="17"/>
      <c r="I3" s="17"/>
      <c r="J3" s="16"/>
      <c r="K3" s="8" t="s">
        <v>17</v>
      </c>
      <c r="L3" s="8" t="s">
        <v>18</v>
      </c>
      <c r="M3" s="8" t="s">
        <v>13</v>
      </c>
      <c r="N3" s="17"/>
      <c r="O3" s="17"/>
      <c r="P3" s="17"/>
      <c r="Q3" s="17"/>
    </row>
    <row r="4" spans="1:17" ht="30" customHeight="1">
      <c r="A4" s="18" t="s">
        <v>19</v>
      </c>
      <c r="B4" s="14" t="s">
        <v>20</v>
      </c>
      <c r="C4" s="14" t="s">
        <v>21</v>
      </c>
      <c r="D4" s="14" t="s">
        <v>22</v>
      </c>
      <c r="E4" s="14">
        <v>10</v>
      </c>
      <c r="F4" s="14">
        <v>10</v>
      </c>
      <c r="G4" s="19">
        <v>20</v>
      </c>
      <c r="H4" s="20"/>
      <c r="I4" s="22"/>
      <c r="J4" s="21">
        <f aca="true" t="shared" si="0" ref="J4:J12">SUM(E4:H4)</f>
        <v>40</v>
      </c>
      <c r="K4" s="36">
        <v>12</v>
      </c>
      <c r="L4" s="14">
        <v>50</v>
      </c>
      <c r="M4" s="36">
        <v>1</v>
      </c>
      <c r="N4" s="14">
        <v>3</v>
      </c>
      <c r="O4" s="19">
        <f aca="true" t="shared" si="1" ref="O4:O24">J4+L4+N4</f>
        <v>93</v>
      </c>
      <c r="P4" s="19">
        <v>1</v>
      </c>
      <c r="Q4" s="19" t="s">
        <v>23</v>
      </c>
    </row>
    <row r="5" spans="1:17" ht="45" customHeight="1">
      <c r="A5" s="18" t="s">
        <v>24</v>
      </c>
      <c r="B5" s="14" t="s">
        <v>25</v>
      </c>
      <c r="C5" s="14" t="s">
        <v>21</v>
      </c>
      <c r="D5" s="14" t="s">
        <v>26</v>
      </c>
      <c r="E5" s="14">
        <v>10</v>
      </c>
      <c r="F5" s="14">
        <v>10</v>
      </c>
      <c r="G5" s="21">
        <v>20</v>
      </c>
      <c r="H5" s="20">
        <v>-2</v>
      </c>
      <c r="I5" s="24" t="s">
        <v>27</v>
      </c>
      <c r="J5" s="21">
        <f t="shared" si="0"/>
        <v>38</v>
      </c>
      <c r="K5" s="36">
        <v>10</v>
      </c>
      <c r="L5" s="37">
        <f aca="true" t="shared" si="2" ref="L5:L24">K5/12*50</f>
        <v>41.66666666666667</v>
      </c>
      <c r="M5" s="36">
        <v>2</v>
      </c>
      <c r="N5" s="14">
        <v>3</v>
      </c>
      <c r="O5" s="38">
        <f t="shared" si="1"/>
        <v>82.66666666666667</v>
      </c>
      <c r="P5" s="19">
        <v>2</v>
      </c>
      <c r="Q5" s="19" t="s">
        <v>28</v>
      </c>
    </row>
    <row r="6" spans="1:17" ht="30" customHeight="1">
      <c r="A6" s="18" t="s">
        <v>29</v>
      </c>
      <c r="B6" s="14" t="s">
        <v>30</v>
      </c>
      <c r="C6" s="14" t="s">
        <v>21</v>
      </c>
      <c r="D6" s="14" t="s">
        <v>31</v>
      </c>
      <c r="E6" s="14">
        <v>10</v>
      </c>
      <c r="F6" s="14">
        <v>10</v>
      </c>
      <c r="G6" s="21">
        <v>20</v>
      </c>
      <c r="H6" s="20"/>
      <c r="I6" s="22"/>
      <c r="J6" s="21">
        <f t="shared" si="0"/>
        <v>40</v>
      </c>
      <c r="K6" s="36">
        <v>4.5</v>
      </c>
      <c r="L6" s="14">
        <f t="shared" si="2"/>
        <v>18.75</v>
      </c>
      <c r="M6" s="36">
        <v>4</v>
      </c>
      <c r="N6" s="14">
        <v>3</v>
      </c>
      <c r="O6" s="19">
        <f t="shared" si="1"/>
        <v>61.75</v>
      </c>
      <c r="P6" s="19">
        <v>3</v>
      </c>
      <c r="Q6" s="19" t="s">
        <v>28</v>
      </c>
    </row>
    <row r="7" spans="1:17" ht="30" customHeight="1">
      <c r="A7" s="18" t="s">
        <v>32</v>
      </c>
      <c r="B7" s="21" t="s">
        <v>33</v>
      </c>
      <c r="C7" s="14" t="s">
        <v>21</v>
      </c>
      <c r="D7" s="21" t="s">
        <v>34</v>
      </c>
      <c r="E7" s="21">
        <v>8</v>
      </c>
      <c r="F7" s="22">
        <v>8</v>
      </c>
      <c r="G7" s="19">
        <v>20</v>
      </c>
      <c r="H7" s="23">
        <v>0.5</v>
      </c>
      <c r="I7" s="20" t="s">
        <v>35</v>
      </c>
      <c r="J7" s="21">
        <f t="shared" si="0"/>
        <v>36.5</v>
      </c>
      <c r="K7" s="36">
        <v>6</v>
      </c>
      <c r="L7" s="14">
        <f t="shared" si="2"/>
        <v>25</v>
      </c>
      <c r="M7" s="36">
        <v>3</v>
      </c>
      <c r="N7" s="21">
        <v>0</v>
      </c>
      <c r="O7" s="19">
        <f t="shared" si="1"/>
        <v>61.5</v>
      </c>
      <c r="P7" s="19">
        <v>4</v>
      </c>
      <c r="Q7" s="19" t="s">
        <v>28</v>
      </c>
    </row>
    <row r="8" spans="1:17" ht="30" customHeight="1">
      <c r="A8" s="18" t="s">
        <v>36</v>
      </c>
      <c r="B8" s="21" t="s">
        <v>37</v>
      </c>
      <c r="C8" s="14" t="s">
        <v>21</v>
      </c>
      <c r="D8" s="24" t="s">
        <v>38</v>
      </c>
      <c r="E8" s="21">
        <v>10</v>
      </c>
      <c r="F8" s="22">
        <v>10</v>
      </c>
      <c r="G8" s="21">
        <v>20</v>
      </c>
      <c r="H8" s="20"/>
      <c r="I8" s="22"/>
      <c r="J8" s="21">
        <f t="shared" si="0"/>
        <v>40</v>
      </c>
      <c r="K8" s="36">
        <v>3</v>
      </c>
      <c r="L8" s="14">
        <f t="shared" si="2"/>
        <v>12.5</v>
      </c>
      <c r="M8" s="36">
        <v>6</v>
      </c>
      <c r="N8" s="39">
        <v>3</v>
      </c>
      <c r="O8" s="19">
        <f t="shared" si="1"/>
        <v>55.5</v>
      </c>
      <c r="P8" s="19">
        <v>5</v>
      </c>
      <c r="Q8" s="19" t="s">
        <v>28</v>
      </c>
    </row>
    <row r="9" spans="1:17" ht="30" customHeight="1">
      <c r="A9" s="18" t="s">
        <v>39</v>
      </c>
      <c r="B9" s="14" t="s">
        <v>40</v>
      </c>
      <c r="C9" s="14" t="s">
        <v>21</v>
      </c>
      <c r="D9" s="14" t="s">
        <v>41</v>
      </c>
      <c r="E9" s="14">
        <v>10</v>
      </c>
      <c r="F9" s="14">
        <v>10</v>
      </c>
      <c r="G9" s="19">
        <v>20</v>
      </c>
      <c r="H9" s="25">
        <v>0</v>
      </c>
      <c r="I9" s="40" t="s">
        <v>42</v>
      </c>
      <c r="J9" s="21">
        <f t="shared" si="0"/>
        <v>40</v>
      </c>
      <c r="K9" s="36">
        <v>3</v>
      </c>
      <c r="L9" s="14">
        <f t="shared" si="2"/>
        <v>12.5</v>
      </c>
      <c r="M9" s="36">
        <v>6</v>
      </c>
      <c r="N9" s="14">
        <v>3</v>
      </c>
      <c r="O9" s="19">
        <f t="shared" si="1"/>
        <v>55.5</v>
      </c>
      <c r="P9" s="19">
        <v>5</v>
      </c>
      <c r="Q9" s="19" t="s">
        <v>28</v>
      </c>
    </row>
    <row r="10" spans="1:17" ht="45" customHeight="1">
      <c r="A10" s="18" t="s">
        <v>43</v>
      </c>
      <c r="B10" s="14" t="s">
        <v>44</v>
      </c>
      <c r="C10" s="14" t="s">
        <v>21</v>
      </c>
      <c r="D10" s="14" t="s">
        <v>45</v>
      </c>
      <c r="E10" s="14">
        <v>10</v>
      </c>
      <c r="F10" s="14">
        <v>10</v>
      </c>
      <c r="G10" s="19">
        <v>20</v>
      </c>
      <c r="H10" s="20">
        <v>-1</v>
      </c>
      <c r="I10" s="41" t="s">
        <v>46</v>
      </c>
      <c r="J10" s="21">
        <f t="shared" si="0"/>
        <v>39</v>
      </c>
      <c r="K10" s="36">
        <v>3</v>
      </c>
      <c r="L10" s="14">
        <f t="shared" si="2"/>
        <v>12.5</v>
      </c>
      <c r="M10" s="36">
        <v>6</v>
      </c>
      <c r="N10" s="36">
        <v>3</v>
      </c>
      <c r="O10" s="19">
        <f t="shared" si="1"/>
        <v>54.5</v>
      </c>
      <c r="P10" s="19">
        <v>7</v>
      </c>
      <c r="Q10" s="19" t="s">
        <v>28</v>
      </c>
    </row>
    <row r="11" spans="1:17" ht="30" customHeight="1">
      <c r="A11" s="18" t="s">
        <v>47</v>
      </c>
      <c r="B11" s="21" t="s">
        <v>48</v>
      </c>
      <c r="C11" s="14" t="s">
        <v>21</v>
      </c>
      <c r="D11" s="21" t="s">
        <v>49</v>
      </c>
      <c r="E11" s="21">
        <v>8</v>
      </c>
      <c r="F11" s="22">
        <v>8</v>
      </c>
      <c r="G11" s="19">
        <v>20</v>
      </c>
      <c r="H11" s="21"/>
      <c r="I11" s="20"/>
      <c r="J11" s="21">
        <f t="shared" si="0"/>
        <v>36</v>
      </c>
      <c r="K11" s="36">
        <v>4</v>
      </c>
      <c r="L11" s="37">
        <f t="shared" si="2"/>
        <v>16.666666666666664</v>
      </c>
      <c r="M11" s="36">
        <v>5</v>
      </c>
      <c r="N11" s="21">
        <v>0</v>
      </c>
      <c r="O11" s="38">
        <f t="shared" si="1"/>
        <v>52.666666666666664</v>
      </c>
      <c r="P11" s="19">
        <v>8</v>
      </c>
      <c r="Q11" s="19" t="s">
        <v>28</v>
      </c>
    </row>
    <row r="12" spans="1:17" ht="30" customHeight="1">
      <c r="A12" s="18" t="s">
        <v>50</v>
      </c>
      <c r="B12" s="21" t="s">
        <v>51</v>
      </c>
      <c r="C12" s="14" t="s">
        <v>21</v>
      </c>
      <c r="D12" s="21" t="s">
        <v>52</v>
      </c>
      <c r="E12" s="21">
        <v>8</v>
      </c>
      <c r="F12" s="22">
        <v>8</v>
      </c>
      <c r="G12" s="19">
        <v>20</v>
      </c>
      <c r="H12" s="20"/>
      <c r="I12" s="22"/>
      <c r="J12" s="21">
        <f t="shared" si="0"/>
        <v>36</v>
      </c>
      <c r="K12" s="36">
        <v>3</v>
      </c>
      <c r="L12" s="14">
        <f t="shared" si="2"/>
        <v>12.5</v>
      </c>
      <c r="M12" s="36">
        <v>6</v>
      </c>
      <c r="N12" s="21">
        <v>3</v>
      </c>
      <c r="O12" s="19">
        <f t="shared" si="1"/>
        <v>51.5</v>
      </c>
      <c r="P12" s="19">
        <v>9</v>
      </c>
      <c r="Q12" s="19" t="s">
        <v>53</v>
      </c>
    </row>
    <row r="13" spans="1:17" ht="30" customHeight="1">
      <c r="A13" s="18" t="s">
        <v>54</v>
      </c>
      <c r="B13" s="21" t="s">
        <v>55</v>
      </c>
      <c r="C13" s="14" t="s">
        <v>21</v>
      </c>
      <c r="D13" s="21" t="s">
        <v>56</v>
      </c>
      <c r="E13" s="14">
        <v>8</v>
      </c>
      <c r="F13" s="22">
        <v>8</v>
      </c>
      <c r="G13" s="19">
        <v>20</v>
      </c>
      <c r="H13" s="21">
        <v>1.5</v>
      </c>
      <c r="I13" s="24" t="s">
        <v>57</v>
      </c>
      <c r="J13" s="21">
        <f>SUM(E13:G13)</f>
        <v>36</v>
      </c>
      <c r="K13" s="36">
        <v>1</v>
      </c>
      <c r="L13" s="37">
        <f t="shared" si="2"/>
        <v>4.166666666666666</v>
      </c>
      <c r="M13" s="36">
        <v>11</v>
      </c>
      <c r="N13" s="39">
        <v>3</v>
      </c>
      <c r="O13" s="38">
        <f t="shared" si="1"/>
        <v>43.166666666666664</v>
      </c>
      <c r="P13" s="19">
        <v>10</v>
      </c>
      <c r="Q13" s="19" t="s">
        <v>53</v>
      </c>
    </row>
    <row r="14" spans="1:17" ht="30" customHeight="1">
      <c r="A14" s="18" t="s">
        <v>58</v>
      </c>
      <c r="B14" s="14" t="s">
        <v>59</v>
      </c>
      <c r="C14" s="14" t="s">
        <v>21</v>
      </c>
      <c r="D14" s="14" t="s">
        <v>60</v>
      </c>
      <c r="E14" s="14">
        <v>10</v>
      </c>
      <c r="F14" s="14">
        <v>10</v>
      </c>
      <c r="G14" s="21">
        <v>20</v>
      </c>
      <c r="H14" s="26">
        <v>0</v>
      </c>
      <c r="I14" s="20" t="s">
        <v>61</v>
      </c>
      <c r="J14" s="21">
        <f aca="true" t="shared" si="3" ref="J14:J24">SUM(E14:H14)</f>
        <v>40</v>
      </c>
      <c r="K14" s="36">
        <v>0</v>
      </c>
      <c r="L14" s="14">
        <f t="shared" si="2"/>
        <v>0</v>
      </c>
      <c r="M14" s="36">
        <v>13</v>
      </c>
      <c r="N14" s="36">
        <v>3</v>
      </c>
      <c r="O14" s="19">
        <f t="shared" si="1"/>
        <v>43</v>
      </c>
      <c r="P14" s="19">
        <v>11</v>
      </c>
      <c r="Q14" s="19" t="s">
        <v>53</v>
      </c>
    </row>
    <row r="15" spans="1:17" ht="30" customHeight="1">
      <c r="A15" s="18" t="s">
        <v>62</v>
      </c>
      <c r="B15" s="21" t="s">
        <v>63</v>
      </c>
      <c r="C15" s="14" t="s">
        <v>21</v>
      </c>
      <c r="D15" s="21" t="s">
        <v>64</v>
      </c>
      <c r="E15" s="21">
        <v>8</v>
      </c>
      <c r="F15" s="22">
        <v>8</v>
      </c>
      <c r="G15" s="21">
        <v>20</v>
      </c>
      <c r="H15" s="20"/>
      <c r="I15" s="22"/>
      <c r="J15" s="21">
        <f t="shared" si="3"/>
        <v>36</v>
      </c>
      <c r="K15" s="36">
        <v>1.5</v>
      </c>
      <c r="L15" s="14">
        <f t="shared" si="2"/>
        <v>6.25</v>
      </c>
      <c r="M15" s="36">
        <v>10</v>
      </c>
      <c r="N15" s="21">
        <v>0</v>
      </c>
      <c r="O15" s="19">
        <f t="shared" si="1"/>
        <v>42.25</v>
      </c>
      <c r="P15" s="19">
        <v>12</v>
      </c>
      <c r="Q15" s="19" t="s">
        <v>53</v>
      </c>
    </row>
    <row r="16" spans="1:17" ht="30" customHeight="1">
      <c r="A16" s="18" t="s">
        <v>65</v>
      </c>
      <c r="B16" s="21" t="s">
        <v>66</v>
      </c>
      <c r="C16" s="14" t="s">
        <v>21</v>
      </c>
      <c r="D16" s="21" t="s">
        <v>67</v>
      </c>
      <c r="E16" s="21">
        <v>8</v>
      </c>
      <c r="F16" s="22">
        <v>8</v>
      </c>
      <c r="G16" s="19">
        <v>20</v>
      </c>
      <c r="H16" s="20"/>
      <c r="I16" s="22"/>
      <c r="J16" s="21">
        <f t="shared" si="3"/>
        <v>36</v>
      </c>
      <c r="K16" s="36">
        <v>1</v>
      </c>
      <c r="L16" s="37">
        <f t="shared" si="2"/>
        <v>4.166666666666666</v>
      </c>
      <c r="M16" s="36">
        <v>11</v>
      </c>
      <c r="N16" s="14">
        <v>0</v>
      </c>
      <c r="O16" s="38">
        <f t="shared" si="1"/>
        <v>40.166666666666664</v>
      </c>
      <c r="P16" s="19">
        <v>13</v>
      </c>
      <c r="Q16" s="19" t="s">
        <v>53</v>
      </c>
    </row>
    <row r="17" spans="1:17" ht="30" customHeight="1">
      <c r="A17" s="18" t="s">
        <v>68</v>
      </c>
      <c r="B17" s="21" t="s">
        <v>69</v>
      </c>
      <c r="C17" s="14" t="s">
        <v>21</v>
      </c>
      <c r="D17" s="21" t="s">
        <v>70</v>
      </c>
      <c r="E17" s="21">
        <v>8</v>
      </c>
      <c r="F17" s="22">
        <v>8</v>
      </c>
      <c r="G17" s="21">
        <v>20</v>
      </c>
      <c r="H17" s="20"/>
      <c r="I17" s="22"/>
      <c r="J17" s="21">
        <f t="shared" si="3"/>
        <v>36</v>
      </c>
      <c r="K17" s="36">
        <v>0</v>
      </c>
      <c r="L17" s="14">
        <f t="shared" si="2"/>
        <v>0</v>
      </c>
      <c r="M17" s="36">
        <v>13</v>
      </c>
      <c r="N17" s="42">
        <v>3</v>
      </c>
      <c r="O17" s="19">
        <f t="shared" si="1"/>
        <v>39</v>
      </c>
      <c r="P17" s="19">
        <v>14</v>
      </c>
      <c r="Q17" s="19" t="s">
        <v>53</v>
      </c>
    </row>
    <row r="18" spans="1:17" ht="30" customHeight="1">
      <c r="A18" s="18" t="s">
        <v>71</v>
      </c>
      <c r="B18" s="21" t="s">
        <v>72</v>
      </c>
      <c r="C18" s="14" t="s">
        <v>21</v>
      </c>
      <c r="D18" s="21" t="s">
        <v>73</v>
      </c>
      <c r="E18" s="21">
        <v>8</v>
      </c>
      <c r="F18" s="22">
        <v>8</v>
      </c>
      <c r="G18" s="19">
        <v>20</v>
      </c>
      <c r="H18" s="22"/>
      <c r="I18" s="21"/>
      <c r="J18" s="21">
        <f t="shared" si="3"/>
        <v>36</v>
      </c>
      <c r="K18" s="36">
        <v>0</v>
      </c>
      <c r="L18" s="14">
        <f t="shared" si="2"/>
        <v>0</v>
      </c>
      <c r="M18" s="36">
        <v>13</v>
      </c>
      <c r="N18" s="21">
        <v>3</v>
      </c>
      <c r="O18" s="19">
        <f t="shared" si="1"/>
        <v>39</v>
      </c>
      <c r="P18" s="19">
        <v>14</v>
      </c>
      <c r="Q18" s="19" t="s">
        <v>53</v>
      </c>
    </row>
    <row r="19" spans="1:17" ht="30" customHeight="1">
      <c r="A19" s="18" t="s">
        <v>74</v>
      </c>
      <c r="B19" s="14" t="s">
        <v>75</v>
      </c>
      <c r="C19" s="14" t="s">
        <v>21</v>
      </c>
      <c r="D19" s="14" t="s">
        <v>76</v>
      </c>
      <c r="E19" s="14">
        <v>8</v>
      </c>
      <c r="F19" s="14">
        <v>8</v>
      </c>
      <c r="G19" s="21">
        <v>20</v>
      </c>
      <c r="H19" s="20"/>
      <c r="I19" s="22"/>
      <c r="J19" s="21">
        <f t="shared" si="3"/>
        <v>36</v>
      </c>
      <c r="K19" s="36">
        <v>0</v>
      </c>
      <c r="L19" s="14">
        <f t="shared" si="2"/>
        <v>0</v>
      </c>
      <c r="M19" s="36">
        <v>13</v>
      </c>
      <c r="N19" s="14">
        <v>0</v>
      </c>
      <c r="O19" s="19">
        <f t="shared" si="1"/>
        <v>36</v>
      </c>
      <c r="P19" s="19">
        <v>16</v>
      </c>
      <c r="Q19" s="19" t="s">
        <v>53</v>
      </c>
    </row>
    <row r="20" spans="1:17" ht="30" customHeight="1">
      <c r="A20" s="18" t="s">
        <v>77</v>
      </c>
      <c r="B20" s="21" t="s">
        <v>78</v>
      </c>
      <c r="C20" s="14" t="s">
        <v>21</v>
      </c>
      <c r="D20" s="21" t="s">
        <v>79</v>
      </c>
      <c r="E20" s="21">
        <v>8</v>
      </c>
      <c r="F20" s="22">
        <v>8</v>
      </c>
      <c r="G20" s="21">
        <v>20</v>
      </c>
      <c r="H20" s="22"/>
      <c r="I20" s="21"/>
      <c r="J20" s="21">
        <f t="shared" si="3"/>
        <v>36</v>
      </c>
      <c r="K20" s="36">
        <v>0</v>
      </c>
      <c r="L20" s="14">
        <f t="shared" si="2"/>
        <v>0</v>
      </c>
      <c r="M20" s="36">
        <v>13</v>
      </c>
      <c r="N20" s="21">
        <v>0</v>
      </c>
      <c r="O20" s="19">
        <f t="shared" si="1"/>
        <v>36</v>
      </c>
      <c r="P20" s="19">
        <v>16</v>
      </c>
      <c r="Q20" s="19" t="s">
        <v>53</v>
      </c>
    </row>
    <row r="21" spans="1:17" ht="30" customHeight="1">
      <c r="A21" s="18" t="s">
        <v>80</v>
      </c>
      <c r="B21" s="14" t="s">
        <v>81</v>
      </c>
      <c r="C21" s="14" t="s">
        <v>21</v>
      </c>
      <c r="D21" s="14" t="s">
        <v>82</v>
      </c>
      <c r="E21" s="21">
        <v>8</v>
      </c>
      <c r="F21" s="22">
        <v>8</v>
      </c>
      <c r="G21" s="21">
        <v>20</v>
      </c>
      <c r="H21" s="20">
        <v>-1</v>
      </c>
      <c r="I21" s="41" t="s">
        <v>46</v>
      </c>
      <c r="J21" s="21">
        <f t="shared" si="3"/>
        <v>35</v>
      </c>
      <c r="K21" s="36">
        <v>0</v>
      </c>
      <c r="L21" s="14">
        <f t="shared" si="2"/>
        <v>0</v>
      </c>
      <c r="M21" s="36">
        <v>13</v>
      </c>
      <c r="N21" s="14">
        <v>0</v>
      </c>
      <c r="O21" s="19">
        <f t="shared" si="1"/>
        <v>35</v>
      </c>
      <c r="P21" s="19">
        <v>18</v>
      </c>
      <c r="Q21" s="19" t="s">
        <v>53</v>
      </c>
    </row>
    <row r="22" spans="1:17" ht="30" customHeight="1">
      <c r="A22" s="18" t="s">
        <v>83</v>
      </c>
      <c r="B22" s="21" t="s">
        <v>84</v>
      </c>
      <c r="C22" s="14" t="s">
        <v>21</v>
      </c>
      <c r="D22" s="21" t="s">
        <v>85</v>
      </c>
      <c r="E22" s="21">
        <v>8</v>
      </c>
      <c r="F22" s="22">
        <v>8</v>
      </c>
      <c r="G22" s="19">
        <v>20</v>
      </c>
      <c r="H22" s="20">
        <v>-1</v>
      </c>
      <c r="I22" s="41" t="s">
        <v>46</v>
      </c>
      <c r="J22" s="21">
        <f t="shared" si="3"/>
        <v>35</v>
      </c>
      <c r="K22" s="36">
        <v>0</v>
      </c>
      <c r="L22" s="14">
        <f t="shared" si="2"/>
        <v>0</v>
      </c>
      <c r="M22" s="36">
        <v>13</v>
      </c>
      <c r="N22" s="21">
        <v>0</v>
      </c>
      <c r="O22" s="19">
        <f t="shared" si="1"/>
        <v>35</v>
      </c>
      <c r="P22" s="19">
        <v>18</v>
      </c>
      <c r="Q22" s="19" t="s">
        <v>53</v>
      </c>
    </row>
    <row r="23" spans="1:17" ht="30" customHeight="1">
      <c r="A23" s="18" t="s">
        <v>86</v>
      </c>
      <c r="B23" s="21" t="s">
        <v>87</v>
      </c>
      <c r="C23" s="14" t="s">
        <v>21</v>
      </c>
      <c r="D23" s="21" t="s">
        <v>88</v>
      </c>
      <c r="E23" s="21">
        <v>8</v>
      </c>
      <c r="F23" s="22">
        <v>8</v>
      </c>
      <c r="G23" s="19">
        <v>20</v>
      </c>
      <c r="H23" s="20">
        <v>-1</v>
      </c>
      <c r="I23" s="41" t="s">
        <v>46</v>
      </c>
      <c r="J23" s="21">
        <f t="shared" si="3"/>
        <v>35</v>
      </c>
      <c r="K23" s="36">
        <v>0</v>
      </c>
      <c r="L23" s="14">
        <f t="shared" si="2"/>
        <v>0</v>
      </c>
      <c r="M23" s="36">
        <v>13</v>
      </c>
      <c r="N23" s="21">
        <v>0</v>
      </c>
      <c r="O23" s="19">
        <f t="shared" si="1"/>
        <v>35</v>
      </c>
      <c r="P23" s="19">
        <v>18</v>
      </c>
      <c r="Q23" s="19" t="s">
        <v>53</v>
      </c>
    </row>
    <row r="24" spans="1:17" ht="30" customHeight="1">
      <c r="A24" s="18" t="s">
        <v>89</v>
      </c>
      <c r="B24" s="21" t="s">
        <v>90</v>
      </c>
      <c r="C24" s="14" t="s">
        <v>21</v>
      </c>
      <c r="D24" s="21" t="s">
        <v>91</v>
      </c>
      <c r="E24" s="21">
        <v>8</v>
      </c>
      <c r="F24" s="22">
        <v>8</v>
      </c>
      <c r="G24" s="19">
        <v>20</v>
      </c>
      <c r="H24" s="20">
        <v>-1</v>
      </c>
      <c r="I24" s="41" t="s">
        <v>46</v>
      </c>
      <c r="J24" s="21">
        <f t="shared" si="3"/>
        <v>35</v>
      </c>
      <c r="K24" s="36">
        <v>0</v>
      </c>
      <c r="L24" s="14">
        <f t="shared" si="2"/>
        <v>0</v>
      </c>
      <c r="M24" s="36">
        <v>13</v>
      </c>
      <c r="N24" s="21">
        <v>0</v>
      </c>
      <c r="O24" s="19">
        <f t="shared" si="1"/>
        <v>35</v>
      </c>
      <c r="P24" s="19">
        <v>18</v>
      </c>
      <c r="Q24" s="19" t="s">
        <v>92</v>
      </c>
    </row>
    <row r="25" spans="1:17" ht="30" customHeight="1">
      <c r="A25" s="27"/>
      <c r="B25" s="28"/>
      <c r="C25" s="29"/>
      <c r="D25" s="28"/>
      <c r="E25" s="28"/>
      <c r="F25" s="30"/>
      <c r="G25" s="31"/>
      <c r="H25" s="30"/>
      <c r="I25" s="43"/>
      <c r="J25" s="28"/>
      <c r="K25" s="28"/>
      <c r="L25" s="29"/>
      <c r="M25" s="29"/>
      <c r="N25" s="28"/>
      <c r="O25" s="31"/>
      <c r="P25" s="31"/>
      <c r="Q25" s="31"/>
    </row>
    <row r="26" spans="1:17" ht="30" customHeight="1">
      <c r="A26" s="6" t="s">
        <v>93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30" customHeight="1">
      <c r="A27" s="7" t="s">
        <v>1</v>
      </c>
      <c r="B27" s="8" t="s">
        <v>2</v>
      </c>
      <c r="C27" s="8" t="s">
        <v>3</v>
      </c>
      <c r="D27" s="8" t="s">
        <v>4</v>
      </c>
      <c r="E27" s="8" t="s">
        <v>5</v>
      </c>
      <c r="F27" s="32"/>
      <c r="G27" s="11" t="s">
        <v>6</v>
      </c>
      <c r="H27" s="12" t="s">
        <v>7</v>
      </c>
      <c r="I27" s="12" t="s">
        <v>8</v>
      </c>
      <c r="J27" s="44" t="s">
        <v>9</v>
      </c>
      <c r="K27" s="15" t="s">
        <v>10</v>
      </c>
      <c r="L27" s="34"/>
      <c r="M27" s="35"/>
      <c r="N27" s="12" t="s">
        <v>11</v>
      </c>
      <c r="O27" s="8" t="s">
        <v>12</v>
      </c>
      <c r="P27" s="8" t="s">
        <v>13</v>
      </c>
      <c r="Q27" s="8" t="s">
        <v>14</v>
      </c>
    </row>
    <row r="28" spans="1:17" ht="30" customHeight="1">
      <c r="A28" s="13"/>
      <c r="B28" s="32"/>
      <c r="C28" s="8"/>
      <c r="D28" s="8"/>
      <c r="E28" s="15" t="s">
        <v>15</v>
      </c>
      <c r="F28" s="15" t="s">
        <v>16</v>
      </c>
      <c r="G28" s="16"/>
      <c r="H28" s="17"/>
      <c r="I28" s="17"/>
      <c r="J28" s="44"/>
      <c r="K28" s="8" t="s">
        <v>17</v>
      </c>
      <c r="L28" s="8" t="s">
        <v>18</v>
      </c>
      <c r="M28" s="8" t="s">
        <v>13</v>
      </c>
      <c r="N28" s="17"/>
      <c r="O28" s="32"/>
      <c r="P28" s="32"/>
      <c r="Q28" s="32"/>
    </row>
    <row r="29" spans="1:17" ht="30" customHeight="1">
      <c r="A29" s="18" t="s">
        <v>94</v>
      </c>
      <c r="B29" s="14" t="s">
        <v>95</v>
      </c>
      <c r="C29" s="14" t="s">
        <v>21</v>
      </c>
      <c r="D29" s="14" t="s">
        <v>96</v>
      </c>
      <c r="E29" s="14">
        <v>10</v>
      </c>
      <c r="F29" s="14">
        <v>10</v>
      </c>
      <c r="G29" s="19">
        <v>20</v>
      </c>
      <c r="H29" s="22" t="s">
        <v>97</v>
      </c>
      <c r="I29" s="41" t="s">
        <v>97</v>
      </c>
      <c r="J29" s="39">
        <f aca="true" t="shared" si="4" ref="J29:J44">SUM(E29:H29)</f>
        <v>40</v>
      </c>
      <c r="K29" s="39">
        <v>6</v>
      </c>
      <c r="L29" s="14">
        <v>50</v>
      </c>
      <c r="M29" s="14">
        <v>1</v>
      </c>
      <c r="N29" s="14">
        <v>0</v>
      </c>
      <c r="O29" s="20">
        <f aca="true" t="shared" si="5" ref="O29:O44">J29+L29+N29</f>
        <v>90</v>
      </c>
      <c r="P29" s="45">
        <v>1</v>
      </c>
      <c r="Q29" s="42" t="s">
        <v>23</v>
      </c>
    </row>
    <row r="30" spans="1:17" ht="30" customHeight="1">
      <c r="A30" s="18" t="s">
        <v>98</v>
      </c>
      <c r="B30" s="14" t="s">
        <v>99</v>
      </c>
      <c r="C30" s="14" t="s">
        <v>21</v>
      </c>
      <c r="D30" s="14" t="s">
        <v>100</v>
      </c>
      <c r="E30" s="21">
        <v>8</v>
      </c>
      <c r="F30" s="22">
        <v>8</v>
      </c>
      <c r="G30" s="19">
        <v>20</v>
      </c>
      <c r="H30" s="22" t="s">
        <v>97</v>
      </c>
      <c r="I30" s="41" t="s">
        <v>97</v>
      </c>
      <c r="J30" s="39">
        <f t="shared" si="4"/>
        <v>36</v>
      </c>
      <c r="K30" s="14">
        <v>5</v>
      </c>
      <c r="L30" s="37">
        <f aca="true" t="shared" si="6" ref="L30:L44">K30/6*50</f>
        <v>41.66666666666667</v>
      </c>
      <c r="M30" s="14">
        <v>2</v>
      </c>
      <c r="N30" s="14">
        <v>0</v>
      </c>
      <c r="O30" s="46">
        <f t="shared" si="5"/>
        <v>77.66666666666667</v>
      </c>
      <c r="P30" s="45">
        <v>2</v>
      </c>
      <c r="Q30" s="42" t="s">
        <v>28</v>
      </c>
    </row>
    <row r="31" spans="1:17" ht="30" customHeight="1">
      <c r="A31" s="18" t="s">
        <v>101</v>
      </c>
      <c r="B31" s="14" t="s">
        <v>102</v>
      </c>
      <c r="C31" s="14" t="s">
        <v>21</v>
      </c>
      <c r="D31" s="14" t="s">
        <v>103</v>
      </c>
      <c r="E31" s="21">
        <v>8</v>
      </c>
      <c r="F31" s="22">
        <v>8</v>
      </c>
      <c r="G31" s="19">
        <v>20</v>
      </c>
      <c r="H31" s="22">
        <v>1.5</v>
      </c>
      <c r="I31" s="20" t="s">
        <v>104</v>
      </c>
      <c r="J31" s="39">
        <f t="shared" si="4"/>
        <v>37.5</v>
      </c>
      <c r="K31" s="14">
        <v>4</v>
      </c>
      <c r="L31" s="37">
        <f t="shared" si="6"/>
        <v>33.33333333333333</v>
      </c>
      <c r="M31" s="14">
        <v>3</v>
      </c>
      <c r="N31" s="39">
        <v>3</v>
      </c>
      <c r="O31" s="46">
        <f t="shared" si="5"/>
        <v>73.83333333333333</v>
      </c>
      <c r="P31" s="45">
        <v>3</v>
      </c>
      <c r="Q31" s="42" t="s">
        <v>28</v>
      </c>
    </row>
    <row r="32" spans="1:17" ht="30" customHeight="1">
      <c r="A32" s="18" t="s">
        <v>105</v>
      </c>
      <c r="B32" s="21" t="s">
        <v>106</v>
      </c>
      <c r="C32" s="14" t="s">
        <v>21</v>
      </c>
      <c r="D32" s="21" t="s">
        <v>107</v>
      </c>
      <c r="E32" s="21">
        <v>8</v>
      </c>
      <c r="F32" s="22">
        <v>8</v>
      </c>
      <c r="G32" s="19">
        <v>20</v>
      </c>
      <c r="H32" s="21"/>
      <c r="I32" s="24"/>
      <c r="J32" s="39">
        <f t="shared" si="4"/>
        <v>36</v>
      </c>
      <c r="K32" s="14">
        <v>3</v>
      </c>
      <c r="L32" s="14">
        <f t="shared" si="6"/>
        <v>25</v>
      </c>
      <c r="M32" s="14">
        <v>4</v>
      </c>
      <c r="N32" s="21">
        <v>3</v>
      </c>
      <c r="O32" s="20">
        <f t="shared" si="5"/>
        <v>64</v>
      </c>
      <c r="P32" s="45">
        <v>4</v>
      </c>
      <c r="Q32" s="42" t="s">
        <v>28</v>
      </c>
    </row>
    <row r="33" spans="1:17" ht="30" customHeight="1">
      <c r="A33" s="18" t="s">
        <v>108</v>
      </c>
      <c r="B33" s="14" t="s">
        <v>109</v>
      </c>
      <c r="C33" s="14" t="s">
        <v>21</v>
      </c>
      <c r="D33" s="14" t="s">
        <v>45</v>
      </c>
      <c r="E33" s="21">
        <v>8</v>
      </c>
      <c r="F33" s="22">
        <v>8</v>
      </c>
      <c r="G33" s="19">
        <v>20</v>
      </c>
      <c r="H33" s="22">
        <v>0</v>
      </c>
      <c r="I33" s="24" t="s">
        <v>110</v>
      </c>
      <c r="J33" s="39">
        <f t="shared" si="4"/>
        <v>36</v>
      </c>
      <c r="K33" s="14">
        <v>1.5</v>
      </c>
      <c r="L33" s="14">
        <f t="shared" si="6"/>
        <v>12.5</v>
      </c>
      <c r="M33" s="14">
        <v>5</v>
      </c>
      <c r="N33" s="14">
        <v>0</v>
      </c>
      <c r="O33" s="20">
        <f t="shared" si="5"/>
        <v>48.5</v>
      </c>
      <c r="P33" s="45">
        <v>5</v>
      </c>
      <c r="Q33" s="42" t="s">
        <v>28</v>
      </c>
    </row>
    <row r="34" spans="1:17" ht="30" customHeight="1">
      <c r="A34" s="18" t="s">
        <v>111</v>
      </c>
      <c r="B34" s="14" t="s">
        <v>112</v>
      </c>
      <c r="C34" s="14" t="s">
        <v>21</v>
      </c>
      <c r="D34" s="14" t="s">
        <v>113</v>
      </c>
      <c r="E34" s="14">
        <v>10</v>
      </c>
      <c r="F34" s="14">
        <v>10</v>
      </c>
      <c r="G34" s="19">
        <v>20</v>
      </c>
      <c r="H34" s="20">
        <v>-1</v>
      </c>
      <c r="I34" s="41" t="s">
        <v>46</v>
      </c>
      <c r="J34" s="39">
        <f t="shared" si="4"/>
        <v>39</v>
      </c>
      <c r="K34" s="14">
        <v>0.5</v>
      </c>
      <c r="L34" s="37">
        <f t="shared" si="6"/>
        <v>4.166666666666666</v>
      </c>
      <c r="M34" s="14">
        <v>7</v>
      </c>
      <c r="N34" s="14">
        <v>3</v>
      </c>
      <c r="O34" s="46">
        <f t="shared" si="5"/>
        <v>46.166666666666664</v>
      </c>
      <c r="P34" s="45">
        <v>6</v>
      </c>
      <c r="Q34" s="42" t="s">
        <v>28</v>
      </c>
    </row>
    <row r="35" spans="1:17" s="1" customFormat="1" ht="30" customHeight="1">
      <c r="A35" s="18" t="s">
        <v>114</v>
      </c>
      <c r="B35" s="21" t="s">
        <v>115</v>
      </c>
      <c r="C35" s="14" t="s">
        <v>21</v>
      </c>
      <c r="D35" s="21" t="s">
        <v>116</v>
      </c>
      <c r="E35" s="21">
        <v>10</v>
      </c>
      <c r="F35" s="21">
        <v>10</v>
      </c>
      <c r="G35" s="19">
        <v>20</v>
      </c>
      <c r="H35" s="21">
        <v>3</v>
      </c>
      <c r="I35" s="24" t="s">
        <v>117</v>
      </c>
      <c r="J35" s="39">
        <f t="shared" si="4"/>
        <v>43</v>
      </c>
      <c r="K35" s="14">
        <v>0</v>
      </c>
      <c r="L35" s="14">
        <f t="shared" si="6"/>
        <v>0</v>
      </c>
      <c r="M35" s="14">
        <v>7</v>
      </c>
      <c r="N35" s="21">
        <v>3</v>
      </c>
      <c r="O35" s="20">
        <f t="shared" si="5"/>
        <v>46</v>
      </c>
      <c r="P35" s="45">
        <v>7</v>
      </c>
      <c r="Q35" s="42" t="s">
        <v>28</v>
      </c>
    </row>
    <row r="36" spans="1:17" ht="30" customHeight="1">
      <c r="A36" s="18" t="s">
        <v>118</v>
      </c>
      <c r="B36" s="14" t="s">
        <v>119</v>
      </c>
      <c r="C36" s="14" t="s">
        <v>21</v>
      </c>
      <c r="D36" s="14" t="s">
        <v>120</v>
      </c>
      <c r="E36" s="21">
        <v>8</v>
      </c>
      <c r="F36" s="22">
        <v>8</v>
      </c>
      <c r="G36" s="19">
        <v>20</v>
      </c>
      <c r="H36" s="22" t="s">
        <v>97</v>
      </c>
      <c r="I36" s="41" t="s">
        <v>97</v>
      </c>
      <c r="J36" s="39">
        <f t="shared" si="4"/>
        <v>36</v>
      </c>
      <c r="K36" s="14">
        <v>0.5</v>
      </c>
      <c r="L36" s="37">
        <f t="shared" si="6"/>
        <v>4.166666666666666</v>
      </c>
      <c r="M36" s="14">
        <v>6</v>
      </c>
      <c r="N36" s="14">
        <v>0</v>
      </c>
      <c r="O36" s="46">
        <f t="shared" si="5"/>
        <v>40.166666666666664</v>
      </c>
      <c r="P36" s="45">
        <v>8</v>
      </c>
      <c r="Q36" s="42" t="s">
        <v>53</v>
      </c>
    </row>
    <row r="37" spans="1:17" ht="30" customHeight="1">
      <c r="A37" s="18" t="s">
        <v>121</v>
      </c>
      <c r="B37" s="21" t="s">
        <v>122</v>
      </c>
      <c r="C37" s="14" t="s">
        <v>21</v>
      </c>
      <c r="D37" s="21" t="s">
        <v>120</v>
      </c>
      <c r="E37" s="21">
        <v>8</v>
      </c>
      <c r="F37" s="22">
        <v>8</v>
      </c>
      <c r="G37" s="19">
        <v>20</v>
      </c>
      <c r="H37" s="21">
        <v>0.5</v>
      </c>
      <c r="I37" s="20" t="s">
        <v>35</v>
      </c>
      <c r="J37" s="39">
        <f t="shared" si="4"/>
        <v>36.5</v>
      </c>
      <c r="K37" s="14">
        <v>0</v>
      </c>
      <c r="L37" s="14">
        <f t="shared" si="6"/>
        <v>0</v>
      </c>
      <c r="M37" s="14">
        <v>7</v>
      </c>
      <c r="N37" s="21">
        <v>3</v>
      </c>
      <c r="O37" s="20">
        <f t="shared" si="5"/>
        <v>39.5</v>
      </c>
      <c r="P37" s="45">
        <v>9</v>
      </c>
      <c r="Q37" s="42" t="s">
        <v>53</v>
      </c>
    </row>
    <row r="38" spans="1:17" ht="30" customHeight="1">
      <c r="A38" s="18" t="s">
        <v>123</v>
      </c>
      <c r="B38" s="14" t="s">
        <v>124</v>
      </c>
      <c r="C38" s="14" t="s">
        <v>21</v>
      </c>
      <c r="D38" s="14" t="s">
        <v>125</v>
      </c>
      <c r="E38" s="21">
        <v>8</v>
      </c>
      <c r="F38" s="22">
        <v>8</v>
      </c>
      <c r="G38" s="19">
        <v>20</v>
      </c>
      <c r="H38" s="22" t="s">
        <v>97</v>
      </c>
      <c r="I38" s="41" t="s">
        <v>97</v>
      </c>
      <c r="J38" s="39">
        <f t="shared" si="4"/>
        <v>36</v>
      </c>
      <c r="K38" s="14">
        <v>0</v>
      </c>
      <c r="L38" s="14">
        <f t="shared" si="6"/>
        <v>0</v>
      </c>
      <c r="M38" s="14">
        <v>7</v>
      </c>
      <c r="N38" s="39">
        <v>3</v>
      </c>
      <c r="O38" s="20">
        <f t="shared" si="5"/>
        <v>39</v>
      </c>
      <c r="P38" s="45">
        <v>10</v>
      </c>
      <c r="Q38" s="42" t="s">
        <v>53</v>
      </c>
    </row>
    <row r="39" spans="1:17" ht="30" customHeight="1">
      <c r="A39" s="18" t="s">
        <v>126</v>
      </c>
      <c r="B39" s="21" t="s">
        <v>127</v>
      </c>
      <c r="C39" s="14" t="s">
        <v>21</v>
      </c>
      <c r="D39" s="21" t="s">
        <v>128</v>
      </c>
      <c r="E39" s="21">
        <v>8</v>
      </c>
      <c r="F39" s="22">
        <v>8</v>
      </c>
      <c r="G39" s="19">
        <v>20</v>
      </c>
      <c r="H39" s="21"/>
      <c r="I39" s="21"/>
      <c r="J39" s="39">
        <f t="shared" si="4"/>
        <v>36</v>
      </c>
      <c r="K39" s="14">
        <v>0</v>
      </c>
      <c r="L39" s="14">
        <f t="shared" si="6"/>
        <v>0</v>
      </c>
      <c r="M39" s="14">
        <v>7</v>
      </c>
      <c r="N39" s="47">
        <v>3</v>
      </c>
      <c r="O39" s="20">
        <f t="shared" si="5"/>
        <v>39</v>
      </c>
      <c r="P39" s="45">
        <v>10</v>
      </c>
      <c r="Q39" s="42" t="s">
        <v>53</v>
      </c>
    </row>
    <row r="40" spans="1:17" ht="30" customHeight="1">
      <c r="A40" s="18" t="s">
        <v>129</v>
      </c>
      <c r="B40" s="14" t="s">
        <v>130</v>
      </c>
      <c r="C40" s="14" t="s">
        <v>21</v>
      </c>
      <c r="D40" s="14" t="s">
        <v>131</v>
      </c>
      <c r="E40" s="21">
        <v>8</v>
      </c>
      <c r="F40" s="22">
        <v>8</v>
      </c>
      <c r="G40" s="19">
        <v>20</v>
      </c>
      <c r="H40" s="20">
        <v>-1</v>
      </c>
      <c r="I40" s="41" t="s">
        <v>46</v>
      </c>
      <c r="J40" s="39">
        <f t="shared" si="4"/>
        <v>35</v>
      </c>
      <c r="K40" s="14">
        <v>0</v>
      </c>
      <c r="L40" s="14">
        <f t="shared" si="6"/>
        <v>0</v>
      </c>
      <c r="M40" s="14">
        <v>7</v>
      </c>
      <c r="N40" s="36">
        <v>3</v>
      </c>
      <c r="O40" s="20">
        <f t="shared" si="5"/>
        <v>38</v>
      </c>
      <c r="P40" s="45">
        <v>12</v>
      </c>
      <c r="Q40" s="42" t="s">
        <v>53</v>
      </c>
    </row>
    <row r="41" spans="1:17" ht="30" customHeight="1">
      <c r="A41" s="18" t="s">
        <v>132</v>
      </c>
      <c r="B41" s="14" t="s">
        <v>133</v>
      </c>
      <c r="C41" s="14" t="s">
        <v>21</v>
      </c>
      <c r="D41" s="14" t="s">
        <v>134</v>
      </c>
      <c r="E41" s="21">
        <v>8</v>
      </c>
      <c r="F41" s="22">
        <v>8</v>
      </c>
      <c r="G41" s="19">
        <v>20</v>
      </c>
      <c r="H41" s="22" t="s">
        <v>97</v>
      </c>
      <c r="I41" s="41" t="s">
        <v>97</v>
      </c>
      <c r="J41" s="39">
        <f t="shared" si="4"/>
        <v>36</v>
      </c>
      <c r="K41" s="14">
        <v>0</v>
      </c>
      <c r="L41" s="14">
        <f t="shared" si="6"/>
        <v>0</v>
      </c>
      <c r="M41" s="14">
        <v>7</v>
      </c>
      <c r="N41" s="14">
        <v>0</v>
      </c>
      <c r="O41" s="20">
        <f t="shared" si="5"/>
        <v>36</v>
      </c>
      <c r="P41" s="45">
        <v>13</v>
      </c>
      <c r="Q41" s="42" t="s">
        <v>53</v>
      </c>
    </row>
    <row r="42" spans="1:17" ht="30" customHeight="1">
      <c r="A42" s="18" t="s">
        <v>135</v>
      </c>
      <c r="B42" s="21" t="s">
        <v>136</v>
      </c>
      <c r="C42" s="14" t="s">
        <v>21</v>
      </c>
      <c r="D42" s="21" t="s">
        <v>137</v>
      </c>
      <c r="E42" s="21">
        <v>8</v>
      </c>
      <c r="F42" s="22">
        <v>8</v>
      </c>
      <c r="G42" s="19">
        <v>20</v>
      </c>
      <c r="H42" s="22" t="s">
        <v>97</v>
      </c>
      <c r="I42" s="41" t="s">
        <v>97</v>
      </c>
      <c r="J42" s="39">
        <f t="shared" si="4"/>
        <v>36</v>
      </c>
      <c r="K42" s="14">
        <v>0</v>
      </c>
      <c r="L42" s="14">
        <f t="shared" si="6"/>
        <v>0</v>
      </c>
      <c r="M42" s="14">
        <v>7</v>
      </c>
      <c r="N42" s="21">
        <v>0</v>
      </c>
      <c r="O42" s="20">
        <f t="shared" si="5"/>
        <v>36</v>
      </c>
      <c r="P42" s="45">
        <v>13</v>
      </c>
      <c r="Q42" s="42" t="s">
        <v>53</v>
      </c>
    </row>
    <row r="43" spans="1:17" ht="30" customHeight="1">
      <c r="A43" s="18" t="s">
        <v>138</v>
      </c>
      <c r="B43" s="21" t="s">
        <v>139</v>
      </c>
      <c r="C43" s="14" t="s">
        <v>21</v>
      </c>
      <c r="D43" s="21" t="s">
        <v>140</v>
      </c>
      <c r="E43" s="21">
        <v>8</v>
      </c>
      <c r="F43" s="22">
        <v>8</v>
      </c>
      <c r="G43" s="19">
        <v>20</v>
      </c>
      <c r="H43" s="22" t="s">
        <v>97</v>
      </c>
      <c r="I43" s="41" t="s">
        <v>97</v>
      </c>
      <c r="J43" s="39">
        <f t="shared" si="4"/>
        <v>36</v>
      </c>
      <c r="K43" s="14">
        <v>0</v>
      </c>
      <c r="L43" s="14">
        <f t="shared" si="6"/>
        <v>0</v>
      </c>
      <c r="M43" s="14">
        <v>7</v>
      </c>
      <c r="N43" s="47">
        <v>0</v>
      </c>
      <c r="O43" s="20">
        <f t="shared" si="5"/>
        <v>36</v>
      </c>
      <c r="P43" s="45">
        <v>13</v>
      </c>
      <c r="Q43" s="42" t="s">
        <v>53</v>
      </c>
    </row>
    <row r="44" spans="1:17" ht="30" customHeight="1">
      <c r="A44" s="18" t="s">
        <v>141</v>
      </c>
      <c r="B44" s="21" t="s">
        <v>142</v>
      </c>
      <c r="C44" s="14" t="s">
        <v>21</v>
      </c>
      <c r="D44" s="21" t="s">
        <v>143</v>
      </c>
      <c r="E44" s="21">
        <v>8</v>
      </c>
      <c r="F44" s="22">
        <v>8</v>
      </c>
      <c r="G44" s="19">
        <v>20</v>
      </c>
      <c r="H44" s="21"/>
      <c r="I44" s="21"/>
      <c r="J44" s="39">
        <f t="shared" si="4"/>
        <v>36</v>
      </c>
      <c r="K44" s="14">
        <v>0</v>
      </c>
      <c r="L44" s="14">
        <f t="shared" si="6"/>
        <v>0</v>
      </c>
      <c r="M44" s="14">
        <v>7</v>
      </c>
      <c r="N44" s="21">
        <v>0</v>
      </c>
      <c r="O44" s="20">
        <f t="shared" si="5"/>
        <v>36</v>
      </c>
      <c r="P44" s="45">
        <v>13</v>
      </c>
      <c r="Q44" s="42" t="s">
        <v>53</v>
      </c>
    </row>
    <row r="45" ht="30" customHeight="1">
      <c r="G45" s="33"/>
    </row>
  </sheetData>
  <sheetProtection/>
  <mergeCells count="30">
    <mergeCell ref="A1:Q1"/>
    <mergeCell ref="E2:F2"/>
    <mergeCell ref="K2:M2"/>
    <mergeCell ref="A26:Q26"/>
    <mergeCell ref="E27:F27"/>
    <mergeCell ref="K27:M27"/>
    <mergeCell ref="A2:A3"/>
    <mergeCell ref="A27:A28"/>
    <mergeCell ref="B2:B3"/>
    <mergeCell ref="B27:B28"/>
    <mergeCell ref="C2:C3"/>
    <mergeCell ref="C27:C28"/>
    <mergeCell ref="D2:D3"/>
    <mergeCell ref="D27:D28"/>
    <mergeCell ref="G2:G3"/>
    <mergeCell ref="G27:G28"/>
    <mergeCell ref="H2:H3"/>
    <mergeCell ref="H27:H28"/>
    <mergeCell ref="I2:I3"/>
    <mergeCell ref="I27:I28"/>
    <mergeCell ref="J2:J3"/>
    <mergeCell ref="J27:J28"/>
    <mergeCell ref="N2:N3"/>
    <mergeCell ref="N27:N28"/>
    <mergeCell ref="O2:O3"/>
    <mergeCell ref="O27:O28"/>
    <mergeCell ref="P2:P3"/>
    <mergeCell ref="P27:P28"/>
    <mergeCell ref="Q2:Q3"/>
    <mergeCell ref="Q27:Q28"/>
  </mergeCells>
  <printOptions/>
  <pageMargins left="0.28" right="0.24" top="0.46" bottom="0.46" header="0.31" footer="0.2"/>
  <pageSetup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U10" sqref="U1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2017-03-09T12:07:33Z</cp:lastPrinted>
  <dcterms:created xsi:type="dcterms:W3CDTF">2015-03-11T01:31:46Z</dcterms:created>
  <dcterms:modified xsi:type="dcterms:W3CDTF">2018-10-22T00:45:28Z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2052-11.1.0.7849</vt:lpwstr>
  </property>
  <property fmtid="{D5CDD505-2E9C-101B-9397-08002B2CF9AE}" pid="4" name="KSOReadingLayo">
    <vt:bool>true</vt:bool>
  </property>
</Properties>
</file>